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25" windowHeight="12540" activeTab="2"/>
  </bookViews>
  <sheets>
    <sheet name="计划表" sheetId="1" r:id="rId1"/>
    <sheet name="住宅宗地表" sheetId="2" r:id="rId2"/>
    <sheet name="项目表2" sheetId="7" r:id="rId3"/>
  </sheets>
  <calcPr calcId="144525"/>
</workbook>
</file>

<file path=xl/calcChain.xml><?xml version="1.0" encoding="utf-8"?>
<calcChain xmlns="http://schemas.openxmlformats.org/spreadsheetml/2006/main">
  <c r="G16" i="2" l="1"/>
  <c r="E16" i="2"/>
  <c r="F15" i="2" l="1"/>
  <c r="C49" i="7" l="1"/>
  <c r="C44" i="7"/>
  <c r="C39" i="7"/>
  <c r="C34" i="7"/>
  <c r="C27" i="7"/>
  <c r="C15" i="7"/>
  <c r="C50" i="7" s="1"/>
  <c r="F12" i="2" l="1"/>
  <c r="F7" i="2"/>
  <c r="F8" i="2"/>
  <c r="F9" i="2"/>
  <c r="F10" i="2"/>
  <c r="F11" i="2"/>
  <c r="F13" i="2"/>
  <c r="F14" i="2"/>
  <c r="F6" i="2"/>
  <c r="F16" i="2" l="1"/>
</calcChain>
</file>

<file path=xl/sharedStrings.xml><?xml version="1.0" encoding="utf-8"?>
<sst xmlns="http://schemas.openxmlformats.org/spreadsheetml/2006/main" count="252" uniqueCount="138">
  <si>
    <t>附表1</t>
  </si>
  <si>
    <r>
      <rPr>
        <sz val="20"/>
        <color theme="1"/>
        <rFont val="方正小标宋_GBK"/>
        <family val="4"/>
        <charset val="134"/>
      </rPr>
      <t>吴忠市红寺堡区</t>
    </r>
    <r>
      <rPr>
        <sz val="20"/>
        <color theme="1"/>
        <rFont val="Times New Roman"/>
        <family val="1"/>
      </rPr>
      <t>2023</t>
    </r>
    <r>
      <rPr>
        <sz val="20"/>
        <color theme="1"/>
        <rFont val="方正小标宋_GBK"/>
        <family val="4"/>
        <charset val="134"/>
      </rPr>
      <t>年度国有建设用地供应计划表</t>
    </r>
  </si>
  <si>
    <t>单位：公顷</t>
  </si>
  <si>
    <t>市县</t>
  </si>
  <si>
    <t>总量</t>
  </si>
  <si>
    <t>商服用地</t>
  </si>
  <si>
    <t>工矿用地</t>
  </si>
  <si>
    <t>交通用地</t>
  </si>
  <si>
    <t>水利设施用地</t>
  </si>
  <si>
    <t>公共管理与服务用地</t>
  </si>
  <si>
    <t>教育及其它</t>
  </si>
  <si>
    <t>特殊用地</t>
  </si>
  <si>
    <t>住宅用地</t>
  </si>
  <si>
    <t>产权住宅用地</t>
  </si>
  <si>
    <t>租赁住宅用地</t>
  </si>
  <si>
    <t>合计</t>
  </si>
  <si>
    <t>商品住宅用地</t>
  </si>
  <si>
    <t>共有产权住宅用地</t>
  </si>
  <si>
    <t>小计</t>
  </si>
  <si>
    <t>保障性租赁住宅用地</t>
  </si>
  <si>
    <t>市场化租赁住宅用地</t>
  </si>
  <si>
    <t>① </t>
  </si>
  <si>
    <t>② </t>
  </si>
  <si>
    <t>③ </t>
  </si>
  <si>
    <t>④ </t>
  </si>
  <si>
    <t>⑤ </t>
  </si>
  <si>
    <t>⑥ </t>
  </si>
  <si>
    <t>⑦ </t>
  </si>
  <si>
    <t>⑧ </t>
  </si>
  <si>
    <t>⑨ </t>
  </si>
  <si>
    <t>⑩ </t>
  </si>
  <si>
    <t>⑪</t>
  </si>
  <si>
    <t>⑫</t>
  </si>
  <si>
    <t>⑬</t>
  </si>
  <si>
    <t>⑭</t>
  </si>
  <si>
    <t>⑮</t>
  </si>
  <si>
    <t>吴忠市红寺堡区</t>
  </si>
  <si>
    <r>
      <rPr>
        <sz val="12"/>
        <color theme="1"/>
        <rFont val="仿宋_GB2312"/>
        <family val="3"/>
        <charset val="134"/>
      </rPr>
      <t>注：</t>
    </r>
    <r>
      <rPr>
        <sz val="12"/>
        <color theme="1"/>
        <rFont val="Times New Roman"/>
        <family val="1"/>
      </rPr>
      <t>1.①</t>
    </r>
    <r>
      <rPr>
        <sz val="12"/>
        <color theme="1"/>
        <rFont val="仿宋_GB2312"/>
        <family val="3"/>
        <charset val="134"/>
      </rPr>
      <t>＝</t>
    </r>
    <r>
      <rPr>
        <sz val="12"/>
        <color theme="1"/>
        <rFont val="Times New Roman"/>
        <family val="1"/>
      </rPr>
      <t>②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③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④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⑤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⑥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⑦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⑧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⑨</t>
    </r>
  </si>
  <si>
    <r>
      <rPr>
        <sz val="12"/>
        <color theme="1"/>
        <rFont val="Times New Roman"/>
        <family val="1"/>
      </rPr>
      <t>2.⑨</t>
    </r>
    <r>
      <rPr>
        <sz val="12"/>
        <color theme="1"/>
        <rFont val="仿宋_GB2312"/>
        <family val="3"/>
        <charset val="134"/>
      </rPr>
      <t>＝</t>
    </r>
    <r>
      <rPr>
        <sz val="12"/>
        <color theme="1"/>
        <rFont val="Times New Roman"/>
        <family val="1"/>
      </rPr>
      <t>⑫</t>
    </r>
    <r>
      <rPr>
        <sz val="12"/>
        <color theme="1"/>
        <rFont val="仿宋_GB2312"/>
        <family val="3"/>
        <charset val="134"/>
      </rPr>
      <t>＋</t>
    </r>
    <r>
      <rPr>
        <sz val="12"/>
        <color theme="1"/>
        <rFont val="Times New Roman"/>
        <family val="1"/>
      </rPr>
      <t>⑮</t>
    </r>
  </si>
  <si>
    <t>3.⑫＝⑩＋⑪</t>
  </si>
  <si>
    <r>
      <rPr>
        <sz val="12"/>
        <color theme="1"/>
        <rFont val="Times New Roman"/>
        <family val="1"/>
      </rPr>
      <t>4.</t>
    </r>
    <r>
      <rPr>
        <sz val="12"/>
        <color theme="1"/>
        <rFont val="宋体"/>
        <family val="3"/>
        <charset val="134"/>
      </rPr>
      <t>⑮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＝⑬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＋⑭</t>
    </r>
  </si>
  <si>
    <t>附件2</t>
  </si>
  <si>
    <t>吴忠市红寺堡区2023年度住宅用地供应计划宗地表</t>
  </si>
  <si>
    <t>序号</t>
  </si>
  <si>
    <t>项目名称</t>
  </si>
  <si>
    <t>项目位置</t>
  </si>
  <si>
    <t>土地用途</t>
  </si>
  <si>
    <t>地块面积</t>
  </si>
  <si>
    <t>供应
方式</t>
  </si>
  <si>
    <t>其中：商业
面积</t>
  </si>
  <si>
    <t>其中：住宅面积</t>
  </si>
  <si>
    <t>兴盛片区4#地</t>
  </si>
  <si>
    <t>团结街南侧、燕然路西侧</t>
  </si>
  <si>
    <t>商住用地</t>
  </si>
  <si>
    <t>挂牌出让</t>
  </si>
  <si>
    <t>兴盛片区2#地</t>
  </si>
  <si>
    <t>团结街北侧、燕然路西侧</t>
  </si>
  <si>
    <t>朝阳片区1#地</t>
  </si>
  <si>
    <t>团结街南侧、扬黄路西侧</t>
  </si>
  <si>
    <t>居住用地</t>
  </si>
  <si>
    <t>朝阳片区2#地</t>
  </si>
  <si>
    <t>国道338线北侧、连接线东侧</t>
  </si>
  <si>
    <t>新民片区1#地</t>
  </si>
  <si>
    <t>金水街北侧、太阳山路东侧</t>
  </si>
  <si>
    <t>新民片区2#地</t>
  </si>
  <si>
    <t>小康街南侧、太阳山路东侧</t>
  </si>
  <si>
    <t>电信公司北侧地块</t>
  </si>
  <si>
    <t>六盘山路西侧、电信公司北侧</t>
  </si>
  <si>
    <t>骨科医院东侧地块</t>
  </si>
  <si>
    <t>弘德街北侧、罗山路西侧</t>
  </si>
  <si>
    <t>燕然华府三期</t>
  </si>
  <si>
    <t>文化街南侧、燕然路西侧</t>
  </si>
  <si>
    <t>附件3</t>
  </si>
  <si>
    <t>宗地项目名称</t>
  </si>
  <si>
    <t>宗地面积（公顷）</t>
  </si>
  <si>
    <t>宗地位置</t>
  </si>
  <si>
    <t>供应方式</t>
  </si>
  <si>
    <t>工矿仓储用地</t>
  </si>
  <si>
    <t>装备制造业项目</t>
  </si>
  <si>
    <t>红寺堡产业园</t>
  </si>
  <si>
    <t>先进装备制造业</t>
  </si>
  <si>
    <t>出让</t>
  </si>
  <si>
    <t>储能电站项目1</t>
  </si>
  <si>
    <t>储能电站</t>
  </si>
  <si>
    <t>储能电站项目2</t>
  </si>
  <si>
    <t>红寺堡区大河乡</t>
  </si>
  <si>
    <t>工业仓储</t>
  </si>
  <si>
    <t>工业用地</t>
  </si>
  <si>
    <t>工业项目（肥料厂）</t>
  </si>
  <si>
    <t>煤矿工业广场</t>
  </si>
  <si>
    <t>刘家沟湾煤矿</t>
  </si>
  <si>
    <t>湾岔沟煤矿</t>
  </si>
  <si>
    <t>石料厂工矿用地项目</t>
  </si>
  <si>
    <t>大沙沟石料厂</t>
  </si>
  <si>
    <t>石炭沟石料厂</t>
  </si>
  <si>
    <t>大河乡大河石料厂西侧</t>
  </si>
  <si>
    <t>商住</t>
  </si>
  <si>
    <t>红寺堡区建材市场</t>
  </si>
  <si>
    <t>德水街南侧、绿科新村东侧</t>
  </si>
  <si>
    <t>商业</t>
  </si>
  <si>
    <t>物流园项目</t>
  </si>
  <si>
    <t>国道338线南侧、国道338线东侧</t>
  </si>
  <si>
    <t>商服</t>
  </si>
  <si>
    <t>省道304线服务区</t>
  </si>
  <si>
    <t>省道304线南侧、同土公路西侧</t>
  </si>
  <si>
    <t>国道338连接线服务区</t>
  </si>
  <si>
    <t>国道338大河龙源服务区</t>
  </si>
  <si>
    <t>国道338线大河乡龙源村段、道路南侧</t>
  </si>
  <si>
    <t>交通运输用地</t>
  </si>
  <si>
    <t>棚户区改造配套道路项目</t>
  </si>
  <si>
    <t>拟建棚户区道路</t>
  </si>
  <si>
    <t>划拨</t>
  </si>
  <si>
    <t>红柳沟大桥及连接线</t>
  </si>
  <si>
    <t>团结村至南环路</t>
  </si>
  <si>
    <t>乌沙塘园区基础设施道路</t>
  </si>
  <si>
    <t>水域及水利设施用地</t>
  </si>
  <si>
    <t>红寺堡区柳泉乡</t>
  </si>
  <si>
    <t>公用设施</t>
  </si>
  <si>
    <t>蓄水池泵站项目</t>
  </si>
  <si>
    <t>柳树台蓄水池项目</t>
  </si>
  <si>
    <t>红寺堡区新庄集乡</t>
  </si>
  <si>
    <t>教育用地</t>
  </si>
  <si>
    <t>东环路西侧、拟建文化东街北侧</t>
  </si>
  <si>
    <t>燕然华府幼儿园</t>
  </si>
  <si>
    <t>华景商业街东侧、燕然华府南侧</t>
  </si>
  <si>
    <t>吴忠市红寺堡区2023年国有建设用地供应计划项目宗地表</t>
    <phoneticPr fontId="6" type="noConversion"/>
  </si>
  <si>
    <t>电信公司北侧地块</t>
    <phoneticPr fontId="6" type="noConversion"/>
  </si>
  <si>
    <t>金水街北侧、太阳山路东侧</t>
    <phoneticPr fontId="6" type="noConversion"/>
  </si>
  <si>
    <t>小康街南侧、太阳山路东侧</t>
    <phoneticPr fontId="6" type="noConversion"/>
  </si>
  <si>
    <t>文化街南侧、燕然路西侧</t>
    <phoneticPr fontId="6" type="noConversion"/>
  </si>
  <si>
    <t>团结街南侧、扬黄路西侧</t>
    <phoneticPr fontId="6" type="noConversion"/>
  </si>
  <si>
    <t>红寺堡区黄草墩蓄水池项目</t>
    <phoneticPr fontId="6" type="noConversion"/>
  </si>
  <si>
    <t>红寺堡区第六中学</t>
    <phoneticPr fontId="6" type="noConversion"/>
  </si>
  <si>
    <t>创业街北侧、书香庭院小区东侧</t>
    <phoneticPr fontId="6" type="noConversion"/>
  </si>
  <si>
    <t>教育用地及其他</t>
    <phoneticPr fontId="6" type="noConversion"/>
  </si>
  <si>
    <t>社区用地</t>
    <phoneticPr fontId="6" type="noConversion"/>
  </si>
  <si>
    <t>社区公共设施用地</t>
    <phoneticPr fontId="6" type="noConversion"/>
  </si>
  <si>
    <t>书香庭院二期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</si>
</sst>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2"/>
      <color theme="1"/>
      <name val="Times New Roman"/>
      <family val="1"/>
    </font>
    <font>
      <sz val="10.5"/>
      <color theme="1"/>
      <name val="仿宋_GB2312"/>
      <family val="3"/>
      <charset val="134"/>
    </font>
    <font>
      <sz val="10.5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0.5"/>
      <color theme="1"/>
      <name val="宋体"/>
      <family val="3"/>
      <charset val="134"/>
    </font>
    <font>
      <sz val="2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justify" vertical="center"/>
    </xf>
    <xf numFmtId="0" fontId="1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49" fontId="23" fillId="0" borderId="0" xfId="0" applyNumberFormat="1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H13" sqref="H13:H14"/>
    </sheetView>
  </sheetViews>
  <sheetFormatPr defaultColWidth="9" defaultRowHeight="13.5"/>
  <cols>
    <col min="1" max="1" width="7.625" customWidth="1"/>
    <col min="2" max="7" width="8.25" customWidth="1"/>
    <col min="8" max="8" width="7.625" customWidth="1"/>
    <col min="9" max="9" width="8.375" customWidth="1"/>
    <col min="10" max="10" width="7.25" customWidth="1"/>
    <col min="11" max="11" width="8" customWidth="1"/>
    <col min="12" max="12" width="8.375" customWidth="1"/>
    <col min="13" max="13" width="6.875" customWidth="1"/>
    <col min="14" max="14" width="9.5" customWidth="1"/>
    <col min="15" max="15" width="10.25" customWidth="1"/>
  </cols>
  <sheetData>
    <row r="1" spans="1:16" ht="18.75">
      <c r="A1" s="20" t="s">
        <v>0</v>
      </c>
    </row>
    <row r="2" spans="1:16" ht="63.9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.7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3.5" customHeight="1">
      <c r="A4" s="38" t="s">
        <v>3</v>
      </c>
      <c r="B4" s="38" t="s">
        <v>4</v>
      </c>
      <c r="C4" s="38" t="s">
        <v>5</v>
      </c>
      <c r="D4" s="38" t="s">
        <v>6</v>
      </c>
      <c r="E4" s="38" t="s">
        <v>7</v>
      </c>
      <c r="F4" s="38" t="s">
        <v>8</v>
      </c>
      <c r="G4" s="38" t="s">
        <v>9</v>
      </c>
      <c r="H4" s="38" t="s">
        <v>10</v>
      </c>
      <c r="I4" s="38" t="s">
        <v>11</v>
      </c>
      <c r="J4" s="42" t="s">
        <v>12</v>
      </c>
      <c r="K4" s="43"/>
      <c r="L4" s="43"/>
      <c r="M4" s="43"/>
      <c r="N4" s="43"/>
      <c r="O4" s="43"/>
      <c r="P4" s="44"/>
    </row>
    <row r="5" spans="1:16" ht="39.75" customHeight="1">
      <c r="A5" s="41"/>
      <c r="B5" s="41"/>
      <c r="C5" s="41"/>
      <c r="D5" s="41"/>
      <c r="E5" s="41"/>
      <c r="F5" s="41"/>
      <c r="G5" s="41"/>
      <c r="H5" s="41"/>
      <c r="I5" s="41"/>
      <c r="J5" s="45"/>
      <c r="K5" s="46"/>
      <c r="L5" s="46"/>
      <c r="M5" s="46"/>
      <c r="N5" s="46"/>
      <c r="O5" s="46"/>
      <c r="P5" s="47"/>
    </row>
    <row r="6" spans="1:16" ht="15" customHeight="1">
      <c r="A6" s="41"/>
      <c r="B6" s="41"/>
      <c r="C6" s="41"/>
      <c r="D6" s="41"/>
      <c r="E6" s="41"/>
      <c r="F6" s="41"/>
      <c r="G6" s="41"/>
      <c r="H6" s="41"/>
      <c r="I6" s="41"/>
      <c r="J6" s="40"/>
      <c r="K6" s="42" t="s">
        <v>13</v>
      </c>
      <c r="L6" s="43"/>
      <c r="M6" s="44"/>
      <c r="N6" s="42" t="s">
        <v>14</v>
      </c>
      <c r="O6" s="43"/>
      <c r="P6" s="44"/>
    </row>
    <row r="7" spans="1:16" ht="15" customHeight="1">
      <c r="A7" s="39"/>
      <c r="B7" s="39"/>
      <c r="C7" s="39"/>
      <c r="D7" s="39"/>
      <c r="E7" s="39"/>
      <c r="F7" s="39"/>
      <c r="G7" s="39"/>
      <c r="H7" s="39"/>
      <c r="I7" s="39"/>
      <c r="J7" s="40"/>
      <c r="K7" s="45"/>
      <c r="L7" s="46"/>
      <c r="M7" s="47"/>
      <c r="N7" s="45"/>
      <c r="O7" s="46"/>
      <c r="P7" s="47"/>
    </row>
    <row r="8" spans="1:16" ht="24.75" customHeight="1">
      <c r="A8" s="40"/>
      <c r="B8" s="40"/>
      <c r="C8" s="40"/>
      <c r="D8" s="40"/>
      <c r="E8" s="40"/>
      <c r="F8" s="40"/>
      <c r="G8" s="40"/>
      <c r="H8" s="40"/>
      <c r="I8" s="40"/>
      <c r="J8" s="41" t="s">
        <v>15</v>
      </c>
      <c r="K8" s="39" t="s">
        <v>16</v>
      </c>
      <c r="L8" s="39" t="s">
        <v>17</v>
      </c>
      <c r="M8" s="38" t="s">
        <v>18</v>
      </c>
      <c r="N8" s="34" t="s">
        <v>19</v>
      </c>
      <c r="O8" s="34" t="s">
        <v>20</v>
      </c>
      <c r="P8" s="38" t="s">
        <v>18</v>
      </c>
    </row>
    <row r="9" spans="1:16">
      <c r="A9" s="40"/>
      <c r="B9" s="40"/>
      <c r="C9" s="40"/>
      <c r="D9" s="40"/>
      <c r="E9" s="40"/>
      <c r="F9" s="40"/>
      <c r="G9" s="40"/>
      <c r="H9" s="40"/>
      <c r="I9" s="40"/>
      <c r="J9" s="39"/>
      <c r="K9" s="39"/>
      <c r="L9" s="39"/>
      <c r="M9" s="39"/>
      <c r="N9" s="34"/>
      <c r="O9" s="34"/>
      <c r="P9" s="39"/>
    </row>
    <row r="10" spans="1:16" ht="17.25" customHeight="1">
      <c r="A10" s="21"/>
      <c r="B10" s="21" t="s">
        <v>21</v>
      </c>
      <c r="C10" s="21" t="s">
        <v>22</v>
      </c>
      <c r="D10" s="21" t="s">
        <v>23</v>
      </c>
      <c r="E10" s="21" t="s">
        <v>24</v>
      </c>
      <c r="F10" s="21" t="s">
        <v>25</v>
      </c>
      <c r="G10" s="21" t="s">
        <v>26</v>
      </c>
      <c r="H10" s="21" t="s">
        <v>27</v>
      </c>
      <c r="I10" s="21" t="s">
        <v>28</v>
      </c>
      <c r="J10" s="21" t="s">
        <v>29</v>
      </c>
      <c r="K10" s="21" t="s">
        <v>30</v>
      </c>
      <c r="L10" s="23" t="s">
        <v>31</v>
      </c>
      <c r="M10" s="21" t="s">
        <v>32</v>
      </c>
      <c r="N10" s="21" t="s">
        <v>33</v>
      </c>
      <c r="O10" s="21" t="s">
        <v>34</v>
      </c>
      <c r="P10" s="21" t="s">
        <v>35</v>
      </c>
    </row>
    <row r="11" spans="1:16" ht="15" customHeight="1">
      <c r="A11" s="41" t="s">
        <v>15</v>
      </c>
      <c r="B11" s="49"/>
      <c r="C11" s="49"/>
      <c r="D11" s="49"/>
      <c r="E11" s="40"/>
      <c r="F11" s="40"/>
      <c r="G11" s="40"/>
      <c r="H11" s="35"/>
      <c r="I11" s="40"/>
      <c r="J11" s="40"/>
      <c r="K11" s="40"/>
      <c r="L11" s="35"/>
      <c r="M11" s="40"/>
      <c r="N11" s="35"/>
      <c r="O11" s="35"/>
      <c r="P11" s="35"/>
    </row>
    <row r="12" spans="1:16">
      <c r="A12" s="39"/>
      <c r="B12" s="40"/>
      <c r="C12" s="40"/>
      <c r="D12" s="40"/>
      <c r="E12" s="40"/>
      <c r="F12" s="40"/>
      <c r="G12" s="40"/>
      <c r="H12" s="35"/>
      <c r="I12" s="40"/>
      <c r="J12" s="40"/>
      <c r="K12" s="40"/>
      <c r="L12" s="35"/>
      <c r="M12" s="40"/>
      <c r="N12" s="35"/>
      <c r="O12" s="35"/>
      <c r="P12" s="35"/>
    </row>
    <row r="13" spans="1:16" ht="15" customHeight="1">
      <c r="A13" s="39" t="s">
        <v>36</v>
      </c>
      <c r="B13" s="36">
        <v>162.61580000000001</v>
      </c>
      <c r="C13" s="36">
        <v>19.202300000000001</v>
      </c>
      <c r="D13" s="36">
        <v>52.006500000000003</v>
      </c>
      <c r="E13" s="36">
        <v>23.666699999999999</v>
      </c>
      <c r="F13" s="36">
        <v>18.7334</v>
      </c>
      <c r="G13" s="36">
        <v>0</v>
      </c>
      <c r="H13" s="36">
        <v>11.222099999999999</v>
      </c>
      <c r="I13" s="36">
        <v>0</v>
      </c>
      <c r="J13" s="36">
        <v>37.784799999999997</v>
      </c>
      <c r="K13" s="36">
        <v>37.784799999999997</v>
      </c>
      <c r="L13" s="36">
        <v>0</v>
      </c>
      <c r="M13" s="36">
        <v>37.784799999999997</v>
      </c>
      <c r="N13" s="36">
        <v>0</v>
      </c>
      <c r="O13" s="36">
        <v>0</v>
      </c>
      <c r="P13" s="36">
        <v>0</v>
      </c>
    </row>
    <row r="14" spans="1:16" ht="27" customHeight="1">
      <c r="A14" s="3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ht="15.75">
      <c r="A15" s="52" t="s">
        <v>37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 ht="15.75">
      <c r="A16" s="48" t="s">
        <v>38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ht="15.75">
      <c r="A17" s="48" t="s">
        <v>39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ht="15.75">
      <c r="A18" s="48" t="s">
        <v>40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</sheetData>
  <mergeCells count="67">
    <mergeCell ref="A2:P2"/>
    <mergeCell ref="A3:P3"/>
    <mergeCell ref="A15:P15"/>
    <mergeCell ref="A16:P16"/>
    <mergeCell ref="A17:P17"/>
    <mergeCell ref="D13:D14"/>
    <mergeCell ref="E4:E7"/>
    <mergeCell ref="E8:E9"/>
    <mergeCell ref="E11:E12"/>
    <mergeCell ref="E13:E14"/>
    <mergeCell ref="F4:F7"/>
    <mergeCell ref="F8:F9"/>
    <mergeCell ref="F11:F12"/>
    <mergeCell ref="F13:F14"/>
    <mergeCell ref="G4:G7"/>
    <mergeCell ref="G8:G9"/>
    <mergeCell ref="A18:P18"/>
    <mergeCell ref="A4:A7"/>
    <mergeCell ref="A8:A9"/>
    <mergeCell ref="A11:A12"/>
    <mergeCell ref="A13:A14"/>
    <mergeCell ref="B4:B7"/>
    <mergeCell ref="B8:B9"/>
    <mergeCell ref="B11:B12"/>
    <mergeCell ref="B13:B14"/>
    <mergeCell ref="C4:C7"/>
    <mergeCell ref="C8:C9"/>
    <mergeCell ref="C11:C12"/>
    <mergeCell ref="C13:C14"/>
    <mergeCell ref="D4:D7"/>
    <mergeCell ref="D8:D9"/>
    <mergeCell ref="D11:D12"/>
    <mergeCell ref="G11:G12"/>
    <mergeCell ref="G13:G14"/>
    <mergeCell ref="H4:H7"/>
    <mergeCell ref="H8:H9"/>
    <mergeCell ref="H11:H12"/>
    <mergeCell ref="H13:H14"/>
    <mergeCell ref="I4:I7"/>
    <mergeCell ref="I8:I9"/>
    <mergeCell ref="I11:I12"/>
    <mergeCell ref="I13:I14"/>
    <mergeCell ref="J6:J7"/>
    <mergeCell ref="J8:J9"/>
    <mergeCell ref="J11:J12"/>
    <mergeCell ref="J13:J14"/>
    <mergeCell ref="J4:P5"/>
    <mergeCell ref="K6:M7"/>
    <mergeCell ref="N6:P7"/>
    <mergeCell ref="K8:K9"/>
    <mergeCell ref="K11:K12"/>
    <mergeCell ref="K13:K14"/>
    <mergeCell ref="L8:L9"/>
    <mergeCell ref="L11:L12"/>
    <mergeCell ref="L13:L14"/>
    <mergeCell ref="M8:M9"/>
    <mergeCell ref="M11:M12"/>
    <mergeCell ref="M13:M14"/>
    <mergeCell ref="N8:N9"/>
    <mergeCell ref="N11:N12"/>
    <mergeCell ref="N13:N14"/>
    <mergeCell ref="O8:O9"/>
    <mergeCell ref="O11:O12"/>
    <mergeCell ref="O13:O14"/>
    <mergeCell ref="P8:P9"/>
    <mergeCell ref="P11:P12"/>
    <mergeCell ref="P13:P14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15" zoomScaleNormal="115" workbookViewId="0">
      <selection activeCell="B15" sqref="B15"/>
    </sheetView>
  </sheetViews>
  <sheetFormatPr defaultColWidth="9" defaultRowHeight="13.5"/>
  <cols>
    <col min="2" max="3" width="16.875" customWidth="1"/>
    <col min="5" max="5" width="9.875" customWidth="1"/>
    <col min="8" max="8" width="9.5" customWidth="1"/>
  </cols>
  <sheetData>
    <row r="1" spans="1:10" ht="35.1" customHeight="1">
      <c r="A1" s="55" t="s">
        <v>41</v>
      </c>
      <c r="B1" s="55"/>
      <c r="C1" s="9"/>
      <c r="D1" s="9"/>
      <c r="E1" s="10"/>
      <c r="F1" s="10"/>
      <c r="G1" s="10"/>
      <c r="H1" s="11"/>
    </row>
    <row r="2" spans="1:10" ht="54" customHeight="1">
      <c r="A2" s="56" t="s">
        <v>42</v>
      </c>
      <c r="B2" s="56"/>
      <c r="C2" s="56"/>
      <c r="D2" s="56"/>
      <c r="E2" s="57"/>
      <c r="F2" s="57"/>
      <c r="G2" s="57"/>
      <c r="H2" s="56"/>
    </row>
    <row r="3" spans="1:10" ht="20.25">
      <c r="A3" s="12"/>
      <c r="B3" s="12"/>
      <c r="C3" s="12"/>
      <c r="D3" s="12"/>
      <c r="E3" s="13"/>
      <c r="F3" s="13"/>
      <c r="G3" s="58" t="s">
        <v>2</v>
      </c>
      <c r="H3" s="59"/>
    </row>
    <row r="4" spans="1:10" ht="23.25" customHeight="1">
      <c r="A4" s="61" t="s">
        <v>43</v>
      </c>
      <c r="B4" s="61" t="s">
        <v>44</v>
      </c>
      <c r="C4" s="61" t="s">
        <v>45</v>
      </c>
      <c r="D4" s="61" t="s">
        <v>46</v>
      </c>
      <c r="E4" s="60" t="s">
        <v>47</v>
      </c>
      <c r="F4" s="60"/>
      <c r="G4" s="60"/>
      <c r="H4" s="61" t="s">
        <v>48</v>
      </c>
    </row>
    <row r="5" spans="1:10" ht="40.5">
      <c r="A5" s="62"/>
      <c r="B5" s="62"/>
      <c r="C5" s="62"/>
      <c r="D5" s="62"/>
      <c r="E5" s="14" t="s">
        <v>18</v>
      </c>
      <c r="F5" s="14" t="s">
        <v>49</v>
      </c>
      <c r="G5" s="14" t="s">
        <v>50</v>
      </c>
      <c r="H5" s="62"/>
    </row>
    <row r="6" spans="1:10" ht="27">
      <c r="A6" s="15">
        <v>1</v>
      </c>
      <c r="B6" s="4" t="s">
        <v>51</v>
      </c>
      <c r="C6" s="2" t="s">
        <v>52</v>
      </c>
      <c r="D6" s="16" t="s">
        <v>53</v>
      </c>
      <c r="E6" s="4">
        <v>4.8459000000000003</v>
      </c>
      <c r="F6" s="17">
        <f>E6-G6</f>
        <v>0.44589999999999996</v>
      </c>
      <c r="G6" s="17">
        <v>4.4000000000000004</v>
      </c>
      <c r="H6" s="16" t="s">
        <v>54</v>
      </c>
      <c r="I6" s="53"/>
      <c r="J6" s="54"/>
    </row>
    <row r="7" spans="1:10" ht="27">
      <c r="A7" s="15">
        <v>2</v>
      </c>
      <c r="B7" s="4" t="s">
        <v>55</v>
      </c>
      <c r="C7" s="1" t="s">
        <v>56</v>
      </c>
      <c r="D7" s="16" t="s">
        <v>53</v>
      </c>
      <c r="E7" s="25">
        <v>4.9800000000000004</v>
      </c>
      <c r="F7" s="17">
        <f t="shared" ref="F7:F15" si="0">E7-G7</f>
        <v>0.58000000000000007</v>
      </c>
      <c r="G7" s="17">
        <v>4.4000000000000004</v>
      </c>
      <c r="H7" s="16" t="s">
        <v>54</v>
      </c>
      <c r="I7" s="53"/>
      <c r="J7" s="54"/>
    </row>
    <row r="8" spans="1:10" ht="27">
      <c r="A8" s="15">
        <v>3</v>
      </c>
      <c r="B8" s="4" t="s">
        <v>57</v>
      </c>
      <c r="C8" s="1" t="s">
        <v>58</v>
      </c>
      <c r="D8" s="16" t="s">
        <v>59</v>
      </c>
      <c r="E8" s="25">
        <v>5.55</v>
      </c>
      <c r="F8" s="17">
        <f t="shared" si="0"/>
        <v>0.54999999999999982</v>
      </c>
      <c r="G8" s="17">
        <v>5</v>
      </c>
      <c r="H8" s="16" t="s">
        <v>54</v>
      </c>
    </row>
    <row r="9" spans="1:10" ht="27">
      <c r="A9" s="15">
        <v>4</v>
      </c>
      <c r="B9" s="4" t="s">
        <v>60</v>
      </c>
      <c r="C9" s="1" t="s">
        <v>61</v>
      </c>
      <c r="D9" s="16" t="s">
        <v>53</v>
      </c>
      <c r="E9" s="25">
        <v>4.3499999999999996</v>
      </c>
      <c r="F9" s="17">
        <f t="shared" si="0"/>
        <v>0.43499999999999961</v>
      </c>
      <c r="G9" s="17">
        <v>3.915</v>
      </c>
      <c r="H9" s="16" t="s">
        <v>54</v>
      </c>
    </row>
    <row r="10" spans="1:10" ht="27">
      <c r="A10" s="15">
        <v>5</v>
      </c>
      <c r="B10" s="3" t="s">
        <v>62</v>
      </c>
      <c r="C10" s="3" t="s">
        <v>63</v>
      </c>
      <c r="D10" s="16" t="s">
        <v>53</v>
      </c>
      <c r="E10" s="3">
        <v>6</v>
      </c>
      <c r="F10" s="17">
        <f t="shared" si="0"/>
        <v>0.40000000000000036</v>
      </c>
      <c r="G10" s="17">
        <v>5.6</v>
      </c>
      <c r="H10" s="16" t="s">
        <v>54</v>
      </c>
    </row>
    <row r="11" spans="1:10" ht="27">
      <c r="A11" s="15">
        <v>6</v>
      </c>
      <c r="B11" s="3" t="s">
        <v>64</v>
      </c>
      <c r="C11" s="3" t="s">
        <v>65</v>
      </c>
      <c r="D11" s="16" t="s">
        <v>53</v>
      </c>
      <c r="E11" s="3">
        <v>5.53</v>
      </c>
      <c r="F11" s="17">
        <f t="shared" si="0"/>
        <v>0.40000000000000036</v>
      </c>
      <c r="G11" s="17">
        <v>5.13</v>
      </c>
      <c r="H11" s="16" t="s">
        <v>54</v>
      </c>
    </row>
    <row r="12" spans="1:10" ht="27">
      <c r="A12" s="15">
        <v>7</v>
      </c>
      <c r="B12" s="4" t="s">
        <v>66</v>
      </c>
      <c r="C12" s="1" t="s">
        <v>67</v>
      </c>
      <c r="D12" s="16" t="s">
        <v>12</v>
      </c>
      <c r="E12" s="25">
        <v>0.78169999999999995</v>
      </c>
      <c r="F12" s="17">
        <f t="shared" si="0"/>
        <v>0.1510999999999999</v>
      </c>
      <c r="G12" s="17">
        <v>0.63060000000000005</v>
      </c>
      <c r="H12" s="16" t="s">
        <v>54</v>
      </c>
    </row>
    <row r="13" spans="1:10" ht="27" customHeight="1">
      <c r="A13" s="15">
        <v>8</v>
      </c>
      <c r="B13" s="4" t="s">
        <v>68</v>
      </c>
      <c r="C13" s="1" t="s">
        <v>69</v>
      </c>
      <c r="D13" s="16" t="s">
        <v>12</v>
      </c>
      <c r="E13" s="25">
        <v>2.4266999999999999</v>
      </c>
      <c r="F13" s="17">
        <f t="shared" si="0"/>
        <v>0</v>
      </c>
      <c r="G13" s="17">
        <v>2.4266999999999999</v>
      </c>
      <c r="H13" s="16" t="s">
        <v>54</v>
      </c>
    </row>
    <row r="14" spans="1:10" ht="30.75" customHeight="1">
      <c r="A14" s="15">
        <v>9</v>
      </c>
      <c r="B14" s="2" t="s">
        <v>70</v>
      </c>
      <c r="C14" s="1" t="s">
        <v>71</v>
      </c>
      <c r="D14" s="16" t="s">
        <v>53</v>
      </c>
      <c r="E14" s="25">
        <v>1.6268</v>
      </c>
      <c r="F14" s="17">
        <f t="shared" si="0"/>
        <v>0.24399999999999999</v>
      </c>
      <c r="G14" s="17">
        <v>1.3828</v>
      </c>
      <c r="H14" s="16" t="s">
        <v>54</v>
      </c>
      <c r="I14" s="19"/>
      <c r="J14" s="19"/>
    </row>
    <row r="15" spans="1:10" ht="30.75" customHeight="1">
      <c r="A15" s="15">
        <v>10</v>
      </c>
      <c r="B15" s="25" t="s">
        <v>137</v>
      </c>
      <c r="C15" s="30" t="s">
        <v>133</v>
      </c>
      <c r="D15" s="16" t="s">
        <v>12</v>
      </c>
      <c r="E15" s="25">
        <v>1.6937</v>
      </c>
      <c r="F15" s="17">
        <f t="shared" si="0"/>
        <v>0</v>
      </c>
      <c r="G15" s="17">
        <v>1.6937</v>
      </c>
      <c r="H15" s="16" t="s">
        <v>54</v>
      </c>
      <c r="I15" s="19"/>
    </row>
    <row r="16" spans="1:10" ht="24.75" customHeight="1">
      <c r="A16" s="18"/>
      <c r="B16" s="18"/>
      <c r="C16" s="18"/>
      <c r="D16" s="18"/>
      <c r="E16" s="1">
        <f>SUM(E6:E15)</f>
        <v>37.784800000000004</v>
      </c>
      <c r="F16" s="17">
        <f>SUM(F6:F15)</f>
        <v>3.2060000000000004</v>
      </c>
      <c r="G16" s="17">
        <f>SUM(G6:G15)</f>
        <v>34.578800000000001</v>
      </c>
      <c r="H16" s="18"/>
    </row>
    <row r="19" spans="9:11">
      <c r="J19" s="19"/>
      <c r="K19" s="19"/>
    </row>
    <row r="21" spans="9:11">
      <c r="I21" s="19"/>
      <c r="J21" s="19"/>
      <c r="K21" s="19"/>
    </row>
    <row r="24" spans="9:11">
      <c r="I24" s="19"/>
      <c r="J24" s="19"/>
      <c r="K24" s="19"/>
    </row>
    <row r="25" spans="9:11">
      <c r="I25" s="19"/>
      <c r="J25" s="19"/>
      <c r="K25" s="19"/>
    </row>
  </sheetData>
  <mergeCells count="11">
    <mergeCell ref="I6:I7"/>
    <mergeCell ref="J6:J7"/>
    <mergeCell ref="A1:B1"/>
    <mergeCell ref="A2:H2"/>
    <mergeCell ref="G3:H3"/>
    <mergeCell ref="E4:G4"/>
    <mergeCell ref="A4:A5"/>
    <mergeCell ref="B4:B5"/>
    <mergeCell ref="C4:C5"/>
    <mergeCell ref="D4:D5"/>
    <mergeCell ref="H4:H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7" workbookViewId="0">
      <selection activeCell="D37" sqref="D37"/>
    </sheetView>
  </sheetViews>
  <sheetFormatPr defaultColWidth="9" defaultRowHeight="13.5"/>
  <cols>
    <col min="1" max="1" width="4.5" customWidth="1"/>
    <col min="2" max="2" width="21.25" customWidth="1"/>
    <col min="3" max="3" width="11.625" customWidth="1"/>
    <col min="4" max="4" width="25.875" customWidth="1"/>
    <col min="5" max="5" width="16" customWidth="1"/>
    <col min="8" max="8" width="18.125" customWidth="1"/>
  </cols>
  <sheetData>
    <row r="1" spans="1:8">
      <c r="A1" t="s">
        <v>72</v>
      </c>
    </row>
    <row r="2" spans="1:8" ht="20.25">
      <c r="A2" s="66" t="s">
        <v>125</v>
      </c>
      <c r="B2" s="67"/>
      <c r="C2" s="67"/>
      <c r="D2" s="67"/>
      <c r="E2" s="67"/>
      <c r="F2" s="67"/>
    </row>
    <row r="3" spans="1:8" ht="27">
      <c r="A3" s="32" t="s">
        <v>43</v>
      </c>
      <c r="B3" s="32" t="s">
        <v>73</v>
      </c>
      <c r="C3" s="32" t="s">
        <v>74</v>
      </c>
      <c r="D3" s="32" t="s">
        <v>75</v>
      </c>
      <c r="E3" s="32" t="s">
        <v>46</v>
      </c>
      <c r="F3" s="32" t="s">
        <v>76</v>
      </c>
    </row>
    <row r="4" spans="1:8">
      <c r="A4" s="68" t="s">
        <v>77</v>
      </c>
      <c r="B4" s="68"/>
      <c r="C4" s="68"/>
      <c r="D4" s="68"/>
      <c r="E4" s="68"/>
      <c r="F4" s="68"/>
    </row>
    <row r="5" spans="1:8">
      <c r="A5" s="1">
        <v>1</v>
      </c>
      <c r="B5" s="1" t="s">
        <v>78</v>
      </c>
      <c r="C5" s="1">
        <v>14.066700000000001</v>
      </c>
      <c r="D5" s="1" t="s">
        <v>79</v>
      </c>
      <c r="E5" s="1" t="s">
        <v>80</v>
      </c>
      <c r="F5" s="1" t="s">
        <v>81</v>
      </c>
    </row>
    <row r="6" spans="1:8" s="5" customFormat="1">
      <c r="A6" s="2">
        <v>2</v>
      </c>
      <c r="B6" s="2" t="s">
        <v>82</v>
      </c>
      <c r="C6" s="2">
        <v>2.1063999999999998</v>
      </c>
      <c r="D6" s="2" t="s">
        <v>79</v>
      </c>
      <c r="E6" s="2" t="s">
        <v>83</v>
      </c>
      <c r="F6" s="2" t="s">
        <v>81</v>
      </c>
    </row>
    <row r="7" spans="1:8">
      <c r="A7" s="1">
        <v>3</v>
      </c>
      <c r="B7" s="1" t="s">
        <v>84</v>
      </c>
      <c r="C7" s="1">
        <v>1.7445999999999999</v>
      </c>
      <c r="D7" s="1" t="s">
        <v>85</v>
      </c>
      <c r="E7" s="2" t="s">
        <v>83</v>
      </c>
      <c r="F7" s="1" t="s">
        <v>81</v>
      </c>
    </row>
    <row r="8" spans="1:8">
      <c r="A8" s="2">
        <v>4</v>
      </c>
      <c r="B8" s="1" t="s">
        <v>86</v>
      </c>
      <c r="C8" s="1">
        <v>2.5333000000000001</v>
      </c>
      <c r="D8" s="1" t="s">
        <v>79</v>
      </c>
      <c r="E8" s="2" t="s">
        <v>87</v>
      </c>
      <c r="F8" s="1" t="s">
        <v>81</v>
      </c>
    </row>
    <row r="9" spans="1:8">
      <c r="A9" s="1">
        <v>5</v>
      </c>
      <c r="B9" s="1" t="s">
        <v>88</v>
      </c>
      <c r="C9" s="1">
        <v>4.1333000000000002</v>
      </c>
      <c r="D9" s="1" t="s">
        <v>79</v>
      </c>
      <c r="E9" s="2" t="s">
        <v>87</v>
      </c>
      <c r="F9" s="1" t="s">
        <v>81</v>
      </c>
    </row>
    <row r="10" spans="1:8">
      <c r="A10" s="2">
        <v>6</v>
      </c>
      <c r="B10" s="1" t="s">
        <v>89</v>
      </c>
      <c r="C10" s="1">
        <v>3.1545999999999998</v>
      </c>
      <c r="D10" s="1" t="s">
        <v>90</v>
      </c>
      <c r="E10" s="1" t="s">
        <v>6</v>
      </c>
      <c r="F10" s="1" t="s">
        <v>81</v>
      </c>
    </row>
    <row r="11" spans="1:8">
      <c r="A11" s="1">
        <v>7</v>
      </c>
      <c r="B11" s="1" t="s">
        <v>89</v>
      </c>
      <c r="C11" s="1">
        <v>8.3000000000000007</v>
      </c>
      <c r="D11" s="1" t="s">
        <v>91</v>
      </c>
      <c r="E11" s="1" t="s">
        <v>6</v>
      </c>
      <c r="F11" s="1" t="s">
        <v>81</v>
      </c>
    </row>
    <row r="12" spans="1:8">
      <c r="A12" s="2">
        <v>8</v>
      </c>
      <c r="B12" s="1" t="s">
        <v>92</v>
      </c>
      <c r="C12" s="1">
        <v>2.6998000000000002</v>
      </c>
      <c r="D12" s="1" t="s">
        <v>93</v>
      </c>
      <c r="E12" s="1" t="s">
        <v>6</v>
      </c>
      <c r="F12" s="1" t="s">
        <v>81</v>
      </c>
    </row>
    <row r="13" spans="1:8">
      <c r="A13" s="1">
        <v>9</v>
      </c>
      <c r="B13" s="1" t="s">
        <v>92</v>
      </c>
      <c r="C13" s="1">
        <v>6.4431000000000003</v>
      </c>
      <c r="D13" s="1" t="s">
        <v>94</v>
      </c>
      <c r="E13" s="1" t="s">
        <v>6</v>
      </c>
      <c r="F13" s="1" t="s">
        <v>81</v>
      </c>
    </row>
    <row r="14" spans="1:8">
      <c r="A14" s="2">
        <v>10</v>
      </c>
      <c r="B14" s="1" t="s">
        <v>92</v>
      </c>
      <c r="C14" s="1">
        <v>6.8247</v>
      </c>
      <c r="D14" s="1" t="s">
        <v>95</v>
      </c>
      <c r="E14" s="1" t="s">
        <v>6</v>
      </c>
      <c r="F14" s="1" t="s">
        <v>81</v>
      </c>
    </row>
    <row r="15" spans="1:8" s="6" customFormat="1">
      <c r="A15" s="32"/>
      <c r="B15" s="32" t="s">
        <v>18</v>
      </c>
      <c r="C15" s="32">
        <f>SUM(C5:C14)</f>
        <v>52.006500000000003</v>
      </c>
      <c r="D15" s="32"/>
      <c r="E15" s="32"/>
      <c r="F15" s="32"/>
    </row>
    <row r="16" spans="1:8" s="6" customFormat="1" ht="14.25">
      <c r="A16" s="69" t="s">
        <v>53</v>
      </c>
      <c r="B16" s="64"/>
      <c r="C16" s="64"/>
      <c r="D16" s="64"/>
      <c r="E16" s="64"/>
      <c r="F16" s="65"/>
      <c r="H16" s="33"/>
    </row>
    <row r="17" spans="1:11" s="5" customFormat="1" ht="14.25">
      <c r="A17" s="2">
        <v>1</v>
      </c>
      <c r="B17" s="4" t="s">
        <v>51</v>
      </c>
      <c r="C17" s="4">
        <v>4.8459000000000003</v>
      </c>
      <c r="D17" s="4" t="s">
        <v>52</v>
      </c>
      <c r="E17" s="4" t="s">
        <v>96</v>
      </c>
      <c r="F17" s="4" t="s">
        <v>81</v>
      </c>
      <c r="G17" s="24"/>
      <c r="H17" s="29"/>
      <c r="K17" s="6"/>
    </row>
    <row r="18" spans="1:11" ht="14.25">
      <c r="A18" s="1">
        <v>2</v>
      </c>
      <c r="B18" s="4" t="s">
        <v>55</v>
      </c>
      <c r="C18" s="25">
        <v>4.9800000000000004</v>
      </c>
      <c r="D18" s="25" t="s">
        <v>56</v>
      </c>
      <c r="E18" s="4" t="s">
        <v>96</v>
      </c>
      <c r="F18" s="25" t="s">
        <v>81</v>
      </c>
      <c r="G18" s="26"/>
      <c r="H18" s="29"/>
      <c r="K18" s="6"/>
    </row>
    <row r="19" spans="1:11" ht="14.25">
      <c r="A19" s="1">
        <v>3</v>
      </c>
      <c r="B19" s="25" t="s">
        <v>57</v>
      </c>
      <c r="C19" s="25">
        <v>5.55</v>
      </c>
      <c r="D19" s="25" t="s">
        <v>130</v>
      </c>
      <c r="E19" s="4" t="s">
        <v>96</v>
      </c>
      <c r="F19" s="25" t="s">
        <v>81</v>
      </c>
      <c r="G19" s="26"/>
      <c r="H19" s="29"/>
      <c r="I19" s="5"/>
      <c r="K19" s="6"/>
    </row>
    <row r="20" spans="1:11" ht="14.25">
      <c r="A20" s="2">
        <v>4</v>
      </c>
      <c r="B20" s="25" t="s">
        <v>60</v>
      </c>
      <c r="C20" s="25">
        <v>4.3499999999999996</v>
      </c>
      <c r="D20" s="25" t="s">
        <v>61</v>
      </c>
      <c r="E20" s="4" t="s">
        <v>96</v>
      </c>
      <c r="F20" s="25" t="s">
        <v>81</v>
      </c>
      <c r="G20" s="26"/>
      <c r="H20" s="29"/>
      <c r="K20" s="6"/>
    </row>
    <row r="21" spans="1:11" ht="14.25">
      <c r="A21" s="1">
        <v>5</v>
      </c>
      <c r="B21" s="3" t="s">
        <v>62</v>
      </c>
      <c r="C21" s="3">
        <v>6</v>
      </c>
      <c r="D21" s="3" t="s">
        <v>127</v>
      </c>
      <c r="E21" s="4" t="s">
        <v>96</v>
      </c>
      <c r="F21" s="25" t="s">
        <v>81</v>
      </c>
      <c r="G21" s="26"/>
      <c r="H21" s="29"/>
      <c r="I21" s="5"/>
      <c r="K21" s="6"/>
    </row>
    <row r="22" spans="1:11" ht="14.25">
      <c r="A22" s="1">
        <v>6</v>
      </c>
      <c r="B22" s="3" t="s">
        <v>64</v>
      </c>
      <c r="C22" s="3">
        <v>5.53</v>
      </c>
      <c r="D22" s="3" t="s">
        <v>128</v>
      </c>
      <c r="E22" s="4" t="s">
        <v>96</v>
      </c>
      <c r="F22" s="25" t="s">
        <v>81</v>
      </c>
      <c r="G22" s="26"/>
      <c r="H22" s="29"/>
      <c r="I22" s="5"/>
      <c r="K22" s="6"/>
    </row>
    <row r="23" spans="1:11" ht="14.25">
      <c r="A23" s="2">
        <v>7</v>
      </c>
      <c r="B23" s="25" t="s">
        <v>126</v>
      </c>
      <c r="C23" s="25">
        <v>0.78169999999999995</v>
      </c>
      <c r="D23" s="25" t="s">
        <v>67</v>
      </c>
      <c r="E23" s="4" t="s">
        <v>96</v>
      </c>
      <c r="F23" s="25" t="s">
        <v>81</v>
      </c>
      <c r="G23" s="26"/>
      <c r="H23" s="29"/>
      <c r="I23" s="5"/>
      <c r="K23" s="6"/>
    </row>
    <row r="24" spans="1:11" s="6" customFormat="1" ht="14.25">
      <c r="A24" s="1">
        <v>8</v>
      </c>
      <c r="B24" s="25" t="s">
        <v>68</v>
      </c>
      <c r="C24" s="25">
        <v>2.4266999999999999</v>
      </c>
      <c r="D24" s="25" t="s">
        <v>69</v>
      </c>
      <c r="E24" s="4" t="s">
        <v>96</v>
      </c>
      <c r="F24" s="25" t="s">
        <v>81</v>
      </c>
      <c r="G24" s="27"/>
      <c r="H24" s="29"/>
      <c r="I24" s="5"/>
    </row>
    <row r="25" spans="1:11" s="6" customFormat="1" ht="14.25">
      <c r="A25" s="1">
        <v>9</v>
      </c>
      <c r="B25" s="25" t="s">
        <v>70</v>
      </c>
      <c r="C25" s="25">
        <v>1.6268</v>
      </c>
      <c r="D25" s="25" t="s">
        <v>129</v>
      </c>
      <c r="E25" s="4" t="s">
        <v>96</v>
      </c>
      <c r="F25" s="25" t="s">
        <v>81</v>
      </c>
      <c r="G25" s="27"/>
      <c r="H25" s="29"/>
      <c r="I25" s="5"/>
    </row>
    <row r="26" spans="1:11" s="6" customFormat="1" ht="27">
      <c r="A26" s="1">
        <v>10</v>
      </c>
      <c r="B26" s="25" t="s">
        <v>137</v>
      </c>
      <c r="C26" s="25">
        <v>1.6937</v>
      </c>
      <c r="D26" s="30" t="s">
        <v>133</v>
      </c>
      <c r="E26" s="4" t="s">
        <v>96</v>
      </c>
      <c r="F26" s="25" t="s">
        <v>81</v>
      </c>
      <c r="G26" s="27"/>
      <c r="H26" s="29"/>
      <c r="I26" s="5"/>
    </row>
    <row r="27" spans="1:11" s="6" customFormat="1">
      <c r="A27" s="32"/>
      <c r="B27" s="28" t="s">
        <v>18</v>
      </c>
      <c r="C27" s="28">
        <f>SUM(C17:C26)</f>
        <v>37.784800000000004</v>
      </c>
      <c r="D27" s="28"/>
      <c r="E27" s="28"/>
      <c r="F27" s="28"/>
      <c r="G27" s="27"/>
      <c r="H27" s="27"/>
    </row>
    <row r="28" spans="1:11" s="6" customFormat="1">
      <c r="A28" s="69" t="s">
        <v>5</v>
      </c>
      <c r="B28" s="64"/>
      <c r="C28" s="64"/>
      <c r="D28" s="64"/>
      <c r="E28" s="64"/>
      <c r="F28" s="65"/>
    </row>
    <row r="29" spans="1:11" s="5" customFormat="1">
      <c r="A29" s="2">
        <v>1</v>
      </c>
      <c r="B29" s="2" t="s">
        <v>97</v>
      </c>
      <c r="C29" s="2">
        <v>4.1022999999999996</v>
      </c>
      <c r="D29" s="2" t="s">
        <v>98</v>
      </c>
      <c r="E29" s="2" t="s">
        <v>99</v>
      </c>
      <c r="F29" s="2" t="s">
        <v>81</v>
      </c>
    </row>
    <row r="30" spans="1:11">
      <c r="A30" s="1">
        <v>2</v>
      </c>
      <c r="B30" s="1" t="s">
        <v>100</v>
      </c>
      <c r="C30" s="1">
        <v>5.8</v>
      </c>
      <c r="D30" s="7" t="s">
        <v>101</v>
      </c>
      <c r="E30" s="1" t="s">
        <v>102</v>
      </c>
      <c r="F30" s="1" t="s">
        <v>81</v>
      </c>
    </row>
    <row r="31" spans="1:11">
      <c r="A31" s="1">
        <v>3</v>
      </c>
      <c r="B31" s="1" t="s">
        <v>103</v>
      </c>
      <c r="C31" s="1">
        <v>3.3332999999999999</v>
      </c>
      <c r="D31" s="7" t="s">
        <v>104</v>
      </c>
      <c r="E31" s="1" t="s">
        <v>102</v>
      </c>
      <c r="F31" s="1" t="s">
        <v>81</v>
      </c>
    </row>
    <row r="32" spans="1:11">
      <c r="A32" s="1">
        <v>4</v>
      </c>
      <c r="B32" s="1" t="s">
        <v>105</v>
      </c>
      <c r="C32" s="1">
        <v>3.3</v>
      </c>
      <c r="D32" s="1" t="s">
        <v>61</v>
      </c>
      <c r="E32" s="1" t="s">
        <v>102</v>
      </c>
      <c r="F32" s="1" t="s">
        <v>81</v>
      </c>
    </row>
    <row r="33" spans="1:6" s="6" customFormat="1" ht="27">
      <c r="A33" s="2">
        <v>5</v>
      </c>
      <c r="B33" s="1" t="s">
        <v>106</v>
      </c>
      <c r="C33" s="1">
        <v>2.6667000000000001</v>
      </c>
      <c r="D33" s="1" t="s">
        <v>107</v>
      </c>
      <c r="E33" s="1" t="s">
        <v>102</v>
      </c>
      <c r="F33" s="1" t="s">
        <v>81</v>
      </c>
    </row>
    <row r="34" spans="1:6" s="6" customFormat="1">
      <c r="A34" s="32"/>
      <c r="B34" s="32" t="s">
        <v>18</v>
      </c>
      <c r="C34" s="32">
        <f>SUM(C29:C33)</f>
        <v>19.202299999999997</v>
      </c>
      <c r="D34" s="32"/>
      <c r="E34" s="32"/>
      <c r="F34" s="32"/>
    </row>
    <row r="35" spans="1:6" s="6" customFormat="1">
      <c r="A35" s="69" t="s">
        <v>108</v>
      </c>
      <c r="B35" s="64"/>
      <c r="C35" s="64"/>
      <c r="D35" s="64"/>
      <c r="E35" s="64"/>
      <c r="F35" s="65"/>
    </row>
    <row r="36" spans="1:6">
      <c r="A36" s="1">
        <v>1</v>
      </c>
      <c r="B36" s="1" t="s">
        <v>109</v>
      </c>
      <c r="C36" s="1">
        <v>4</v>
      </c>
      <c r="D36" s="1" t="s">
        <v>110</v>
      </c>
      <c r="E36" s="1" t="s">
        <v>108</v>
      </c>
      <c r="F36" s="1" t="s">
        <v>111</v>
      </c>
    </row>
    <row r="37" spans="1:6">
      <c r="A37" s="1">
        <v>2</v>
      </c>
      <c r="B37" s="1" t="s">
        <v>112</v>
      </c>
      <c r="C37" s="1">
        <v>6.6666999999999996</v>
      </c>
      <c r="D37" s="1" t="s">
        <v>113</v>
      </c>
      <c r="E37" s="1" t="s">
        <v>108</v>
      </c>
      <c r="F37" s="1" t="s">
        <v>111</v>
      </c>
    </row>
    <row r="38" spans="1:6">
      <c r="A38" s="1">
        <v>3</v>
      </c>
      <c r="B38" s="1" t="s">
        <v>114</v>
      </c>
      <c r="C38" s="1">
        <v>13</v>
      </c>
      <c r="D38" s="1" t="s">
        <v>114</v>
      </c>
      <c r="E38" s="1" t="s">
        <v>108</v>
      </c>
      <c r="F38" s="1" t="s">
        <v>111</v>
      </c>
    </row>
    <row r="39" spans="1:6" s="6" customFormat="1">
      <c r="A39" s="1"/>
      <c r="B39" s="32" t="s">
        <v>18</v>
      </c>
      <c r="C39" s="32">
        <f>SUM(C36:C38)</f>
        <v>23.666699999999999</v>
      </c>
      <c r="D39" s="32"/>
      <c r="E39" s="32"/>
      <c r="F39" s="32"/>
    </row>
    <row r="40" spans="1:6" s="6" customFormat="1">
      <c r="A40" s="69" t="s">
        <v>115</v>
      </c>
      <c r="B40" s="64"/>
      <c r="C40" s="64"/>
      <c r="D40" s="64"/>
      <c r="E40" s="64"/>
      <c r="F40" s="65"/>
    </row>
    <row r="41" spans="1:6">
      <c r="A41" s="1">
        <v>1</v>
      </c>
      <c r="B41" s="7" t="s">
        <v>131</v>
      </c>
      <c r="C41" s="1">
        <v>7.3367000000000004</v>
      </c>
      <c r="D41" s="1" t="s">
        <v>116</v>
      </c>
      <c r="E41" s="1" t="s">
        <v>117</v>
      </c>
      <c r="F41" s="1" t="s">
        <v>111</v>
      </c>
    </row>
    <row r="42" spans="1:6">
      <c r="A42" s="1">
        <v>2</v>
      </c>
      <c r="B42" s="1" t="s">
        <v>118</v>
      </c>
      <c r="C42" s="1">
        <v>1.33</v>
      </c>
      <c r="D42" s="1" t="s">
        <v>116</v>
      </c>
      <c r="E42" s="1" t="s">
        <v>117</v>
      </c>
      <c r="F42" s="1" t="s">
        <v>111</v>
      </c>
    </row>
    <row r="43" spans="1:6" s="6" customFormat="1">
      <c r="A43" s="1">
        <v>3</v>
      </c>
      <c r="B43" s="1" t="s">
        <v>119</v>
      </c>
      <c r="C43" s="1">
        <v>10.066700000000001</v>
      </c>
      <c r="D43" s="1" t="s">
        <v>120</v>
      </c>
      <c r="E43" s="1" t="s">
        <v>117</v>
      </c>
      <c r="F43" s="1" t="s">
        <v>111</v>
      </c>
    </row>
    <row r="44" spans="1:6" s="6" customFormat="1">
      <c r="A44" s="32"/>
      <c r="B44" s="32" t="s">
        <v>18</v>
      </c>
      <c r="C44" s="32">
        <f>SUM(C41:C43)</f>
        <v>18.733400000000003</v>
      </c>
      <c r="D44" s="32"/>
      <c r="E44" s="32"/>
      <c r="F44" s="32"/>
    </row>
    <row r="45" spans="1:6" s="6" customFormat="1">
      <c r="A45" s="63" t="s">
        <v>134</v>
      </c>
      <c r="B45" s="64"/>
      <c r="C45" s="64"/>
      <c r="D45" s="64"/>
      <c r="E45" s="64"/>
      <c r="F45" s="65"/>
    </row>
    <row r="46" spans="1:6" s="6" customFormat="1">
      <c r="A46" s="3">
        <v>1</v>
      </c>
      <c r="B46" s="3" t="s">
        <v>132</v>
      </c>
      <c r="C46" s="3">
        <v>10</v>
      </c>
      <c r="D46" s="8" t="s">
        <v>122</v>
      </c>
      <c r="E46" s="3" t="s">
        <v>121</v>
      </c>
      <c r="F46" s="3" t="s">
        <v>111</v>
      </c>
    </row>
    <row r="47" spans="1:6" s="6" customFormat="1">
      <c r="A47" s="3">
        <v>2</v>
      </c>
      <c r="B47" s="3" t="s">
        <v>123</v>
      </c>
      <c r="C47" s="3">
        <v>0.8</v>
      </c>
      <c r="D47" s="8" t="s">
        <v>124</v>
      </c>
      <c r="E47" s="3" t="s">
        <v>121</v>
      </c>
      <c r="F47" s="3" t="s">
        <v>111</v>
      </c>
    </row>
    <row r="48" spans="1:6" s="6" customFormat="1">
      <c r="A48" s="3">
        <v>3</v>
      </c>
      <c r="B48" s="30" t="s">
        <v>135</v>
      </c>
      <c r="C48" s="3">
        <v>0.42209999999999998</v>
      </c>
      <c r="D48" s="31" t="s">
        <v>133</v>
      </c>
      <c r="E48" s="30" t="s">
        <v>136</v>
      </c>
      <c r="F48" s="3" t="s">
        <v>111</v>
      </c>
    </row>
    <row r="49" spans="1:6" s="6" customFormat="1">
      <c r="A49" s="32"/>
      <c r="B49" s="32" t="s">
        <v>18</v>
      </c>
      <c r="C49" s="32">
        <f>SUM(C46:C48)</f>
        <v>11.222100000000001</v>
      </c>
      <c r="D49" s="32"/>
      <c r="E49" s="32"/>
      <c r="F49" s="32"/>
    </row>
    <row r="50" spans="1:6" s="6" customFormat="1">
      <c r="A50" s="32"/>
      <c r="B50" s="32" t="s">
        <v>15</v>
      </c>
      <c r="C50" s="32">
        <f>C15+C27+C34+C39+C44+C49</f>
        <v>162.61580000000004</v>
      </c>
      <c r="D50" s="32"/>
      <c r="E50" s="32"/>
      <c r="F50" s="32"/>
    </row>
  </sheetData>
  <mergeCells count="7">
    <mergeCell ref="A45:F45"/>
    <mergeCell ref="A2:F2"/>
    <mergeCell ref="A4:F4"/>
    <mergeCell ref="A16:F16"/>
    <mergeCell ref="A28:F28"/>
    <mergeCell ref="A35:F35"/>
    <mergeCell ref="A40:F40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住宅宗地表</vt:lpstr>
      <vt:lpstr>项目表2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红寺堡交易</cp:lastModifiedBy>
  <cp:lastPrinted>2023-03-06T06:17:12Z</cp:lastPrinted>
  <dcterms:created xsi:type="dcterms:W3CDTF">2022-03-28T07:20:00Z</dcterms:created>
  <dcterms:modified xsi:type="dcterms:W3CDTF">2023-03-23T03:46:26Z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ECA8E6492FD840DABE40B89230A20DE2</vt:lpwstr>
  </property>
  <property fmtid="{D5CDD505-2E9C-101B-9397-08002B2CF9AE}" pid="3" name="KSOProductBuildVer">
    <vt:lpwstr>2052-11.1.0.12763</vt:lpwstr>
  </property>
</Properties>
</file>