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openxmlformats-officedocument.spreadsheetml.printerSettings"/>
  <Default Extension="jpeg" ContentType="image/jpeg"/>
  <Default Extension="png" ContentType="image/png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sharedStrings+xml" PartName="/xl/sharedStrings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5246"/>
  <workbookPr saveExternalLinkValues="0" defaultThemeVersion="124226"/>
  <bookViews>
    <workbookView minimized="1" windowWidth="11700" windowHeight="8540"/>
  </bookViews>
  <sheets>
    <sheet name="社预01-预算总表" sheetId="1" r:id="rId2"/>
    <sheet name="社预02-企业职工养老保险预算表" sheetId="2" r:id="rId3"/>
    <sheet name="社预07-工伤保险预算表" sheetId="3" r:id="rId4"/>
    <sheet name="社预08-失业保险预算表" sheetId="4" r:id="rId5"/>
    <sheet name="社预附01-财政对社会保险基金补" sheetId="5" r:id="rId6"/>
    <sheet name="社预附02-地方财政对企业职工养" sheetId="6" r:id="rId7"/>
    <sheet name="社预附03-基本养老保险基础资料" sheetId="7" r:id="rId8"/>
    <sheet name="社预附05-失业保险、工伤保险基" sheetId="8" r:id="rId9"/>
  </sheets>
  <calcPr calcId="125725" iterateDelta="0.001"/>
  <oleSize ref="A1"/>
</workbook>
</file>

<file path=xl/sharedStrings.xml><?xml version="1.0" encoding="utf-8"?>
<sst xmlns="http://schemas.openxmlformats.org/spreadsheetml/2006/main" count="237">
  <si>
    <t>2026年社会保险基金收支预算总表</t>
  </si>
  <si>
    <t>社预01表	</t>
  </si>
  <si>
    <t>红寺堡区</t>
  </si>
  <si>
    <t>单位：元</t>
  </si>
  <si>
    <t>项        目</t>
  </si>
  <si>
    <t>合计</t>
  </si>
  <si>
    <t xml:space="preserve">企业职工基本
养老保险基金
</t>
  </si>
  <si>
    <t>城乡居民基本
养老保险基金</t>
  </si>
  <si>
    <t>机关事业单位基
本养老保险基金</t>
  </si>
  <si>
    <t>职工基本医疗保险
(含生育保险)基金</t>
  </si>
  <si>
    <t>城乡居民基本
医疗保险基金</t>
  </si>
  <si>
    <t>工伤保险基金</t>
  </si>
  <si>
    <t>失业保险基金</t>
  </si>
  <si>
    <t>长期护理保险基金</t>
  </si>
  <si>
    <t>一、收入</t>
  </si>
  <si>
    <t xml:space="preserve">    其中:1.社会保险费收入</t>
  </si>
  <si>
    <t xml:space="preserve">         2.财政补贴收入</t>
  </si>
  <si>
    <t xml:space="preserve">         3.利息收入</t>
  </si>
  <si>
    <t xml:space="preserve">         4.委托投资收益</t>
  </si>
  <si>
    <t xml:space="preserve">         5.转移收入</t>
  </si>
  <si>
    <t xml:space="preserve">         6.其他收入</t>
  </si>
  <si>
    <t xml:space="preserve">         7.全国统筹调剂资金收入（省级专用）</t>
  </si>
  <si>
    <t xml:space="preserve">         8.全国统筹调剂资金收入（中央专用)</t>
  </si>
  <si>
    <t>二、支出</t>
  </si>
  <si>
    <t xml:space="preserve">    其中:1.社会保险待遇支出</t>
  </si>
  <si>
    <t xml:space="preserve">         2.转移支出</t>
  </si>
  <si>
    <t xml:space="preserve">         3.其他支出</t>
  </si>
  <si>
    <t xml:space="preserve">         4.全国统筹调剂资金支出（中央专用）</t>
  </si>
  <si>
    <t xml:space="preserve">         5.全国统筹调剂资金支出（省级专用）</t>
  </si>
  <si>
    <t>三、本年收支结余</t>
  </si>
  <si>
    <t>四、年末滚存结余</t>
  </si>
  <si>
    <t>第 1 页</t>
  </si>
  <si>
    <t>2026年企业职工基本养老保险基金收支预算表</t>
  </si>
  <si>
    <t>社预02表</t>
  </si>
  <si>
    <t>2025年执行数</t>
  </si>
  <si>
    <t>2026年预算数</t>
  </si>
  <si>
    <t>一、基本养老保险费收入</t>
  </si>
  <si>
    <t>一、基本养老金支出</t>
  </si>
  <si>
    <t>二、财政补贴收入</t>
  </si>
  <si>
    <t xml:space="preserve">    其中：离休金支出</t>
  </si>
  <si>
    <t xml:space="preserve">    其中：地方财政补贴</t>
  </si>
  <si>
    <t>二、医疗补助金支出</t>
  </si>
  <si>
    <t>三、利息收入</t>
  </si>
  <si>
    <t>三、丧葬补助金和抚恤金支出</t>
  </si>
  <si>
    <t>四、委托投资收益</t>
  </si>
  <si>
    <t>四、病残津贴支出</t>
  </si>
  <si>
    <t>五、转移收入</t>
  </si>
  <si>
    <t>五、转移支出</t>
  </si>
  <si>
    <t>六、其他收入</t>
  </si>
  <si>
    <t>六、其他支出</t>
  </si>
  <si>
    <t xml:space="preserve">    其中：滞纳金</t>
  </si>
  <si>
    <t>?</t>
  </si>
  <si>
    <t>七、本年收入小计</t>
  </si>
  <si>
    <t>七、本年支出小计</t>
  </si>
  <si>
    <t>八、上级补助收入</t>
  </si>
  <si>
    <t>八、补助下级支出</t>
  </si>
  <si>
    <t xml:space="preserve">    其中：全国统筹调剂资金
          收入(省级专用)</t>
  </si>
  <si>
    <t xml:space="preserve">    其中：全国统筹调剂资金
          支出(中央专用)</t>
  </si>
  <si>
    <t>九、下级上解收入</t>
  </si>
  <si>
    <t>九、上解上级支出</t>
  </si>
  <si>
    <t xml:space="preserve">    其中：全国统筹调剂资金
          收入(中央专用)</t>
  </si>
  <si>
    <t xml:space="preserve">    其中：全国统筹调剂资金
          支出(省级专用)</t>
  </si>
  <si>
    <t>十、本年收入合计</t>
  </si>
  <si>
    <t>十、本年支出合计</t>
  </si>
  <si>
    <t>十一、本年收支结余</t>
  </si>
  <si>
    <t>十一、上年结余</t>
  </si>
  <si>
    <t>十二、年末滚存结余</t>
  </si>
  <si>
    <t>总        计</t>
  </si>
  <si>
    <t>第 2 页</t>
  </si>
  <si>
    <t>2026年工伤保险基金收支预算表</t>
  </si>
  <si>
    <t>社预07表</t>
  </si>
  <si>
    <t>一、工伤保险费收入</t>
  </si>
  <si>
    <t>一、工伤保险待遇支出</t>
  </si>
  <si>
    <t xml:space="preserve">    其中：工伤保险费-公务员工伤保险费收入</t>
  </si>
  <si>
    <t xml:space="preserve">     其中：工伤医疗待遇支出</t>
  </si>
  <si>
    <t xml:space="preserve">          职业伤害保障费收入（试点）</t>
  </si>
  <si>
    <t xml:space="preserve">           伤残待遇支出</t>
  </si>
  <si>
    <t xml:space="preserve">           工亡待遇支出</t>
  </si>
  <si>
    <t xml:space="preserve">           职业伤害保障待遇支出</t>
  </si>
  <si>
    <t>二、劳动能力鉴定支出</t>
  </si>
  <si>
    <t xml:space="preserve">     其中：职业伤害保障劳动能力鉴定支出</t>
  </si>
  <si>
    <t>三、工伤保险预防费用支出</t>
  </si>
  <si>
    <t>四、其他收入</t>
  </si>
  <si>
    <t>四、其他支出</t>
  </si>
  <si>
    <t xml:space="preserve">    其中：职业伤害保障委托承办费用支出</t>
  </si>
  <si>
    <t>五、本年收入小计</t>
  </si>
  <si>
    <t>五、本年支出小计</t>
  </si>
  <si>
    <t>六、上级补助收入</t>
  </si>
  <si>
    <t>六、补助下级支出</t>
  </si>
  <si>
    <t>七、下级上解收入</t>
  </si>
  <si>
    <t>七、上解上级支出</t>
  </si>
  <si>
    <t>八、本年收入合计</t>
  </si>
  <si>
    <t>八、本年支出合计</t>
  </si>
  <si>
    <t>九、本年收支结余</t>
  </si>
  <si>
    <t>九、上年结余</t>
  </si>
  <si>
    <t>十、年末滚存结余</t>
  </si>
  <si>
    <t>第 7 页</t>
  </si>
  <si>
    <t>2026年失业保险基金收支预算表</t>
  </si>
  <si>
    <t>社预08表</t>
  </si>
  <si>
    <t>一、失业保险费收入</t>
  </si>
  <si>
    <t>一、失业保险金支出</t>
  </si>
  <si>
    <t>二、基本医疗保险费（含生育保险费）支出</t>
  </si>
  <si>
    <t>四、转移收入</t>
  </si>
  <si>
    <t>四、职业培训和职业介绍补贴支出</t>
  </si>
  <si>
    <t>五、其他收入</t>
  </si>
  <si>
    <t>五、其他费用支出</t>
  </si>
  <si>
    <t xml:space="preserve">    其中：其他促进就业支出（东部7省、市）</t>
  </si>
  <si>
    <t xml:space="preserve">          农民合同制工人一次性生活补助</t>
  </si>
  <si>
    <t xml:space="preserve">          价格临时补贴</t>
  </si>
  <si>
    <t xml:space="preserve">          大龄领取失业保险金人员基本养老保险缴费支出</t>
  </si>
  <si>
    <t>六、稳定岗位补贴（稳岗返还）支出</t>
  </si>
  <si>
    <t>七、技能提升补贴支出</t>
  </si>
  <si>
    <t>八、转移支出</t>
  </si>
  <si>
    <t>九、其他支出</t>
  </si>
  <si>
    <t>六、本年收入小计</t>
  </si>
  <si>
    <t>十、本年支出小计</t>
  </si>
  <si>
    <t>七、上级补助收入</t>
  </si>
  <si>
    <t>十一、补助下级支出</t>
  </si>
  <si>
    <t>八、下级上解收入</t>
  </si>
  <si>
    <t>十二、上解上级支出</t>
  </si>
  <si>
    <t>九、本年收入合计</t>
  </si>
  <si>
    <t>十三、本年支出合计</t>
  </si>
  <si>
    <t>十四、本年收支结余</t>
  </si>
  <si>
    <t>十、上年结余</t>
  </si>
  <si>
    <t>十五、年末滚存结余</t>
  </si>
  <si>
    <t>第 8 页</t>
  </si>
  <si>
    <t>2026年财政对社会保险基金补助情况表</t>
  </si>
  <si>
    <t>社预附01表</t>
  </si>
  <si>
    <t xml:space="preserve">项      目  </t>
  </si>
  <si>
    <t>企业职工基本养老保险基金</t>
  </si>
  <si>
    <t>城乡居民基本养老保险基金</t>
  </si>
  <si>
    <t>机关事业单位基本养老保险基金</t>
  </si>
  <si>
    <t>职工基本医疗保险（含生育保险）基金</t>
  </si>
  <si>
    <t>城乡居民基本医疗保险基金</t>
  </si>
  <si>
    <t>本年预算安排</t>
  </si>
  <si>
    <t xml:space="preserve">    一般公共预算科目和名称</t>
  </si>
  <si>
    <t>2082601财政对企业职工基本养老保险基金的补助</t>
  </si>
  <si>
    <t>2082602财政对城乡居民基本养老保险基金的补助</t>
  </si>
  <si>
    <t>2080507对机关事业单位基本养老保险基金的补助</t>
  </si>
  <si>
    <t>2101201财政对职工基本医疗保险基金的补助</t>
  </si>
  <si>
    <t>2101202财政对城乡居民基本医疗保险基金的补助</t>
  </si>
  <si>
    <t>2082702财政对工伤保险基金的补助</t>
  </si>
  <si>
    <t>2082701财政对失业保险基金的补助</t>
  </si>
  <si>
    <t>20827999其他财政对保险基金的补助</t>
  </si>
  <si>
    <t xml:space="preserve">    一般公共预算列支金额</t>
  </si>
  <si>
    <t xml:space="preserve">   （一）中央级</t>
  </si>
  <si>
    <t>　 （二）省级</t>
  </si>
  <si>
    <t>　 （三）地（市）级</t>
  </si>
  <si>
    <t>　 （四）县级</t>
  </si>
  <si>
    <t>第 10 页</t>
  </si>
  <si>
    <t>2026年地方财政对企业职工基本养老保险基金补助情况构成表</t>
  </si>
  <si>
    <t>社预附02表</t>
  </si>
  <si>
    <t>金额</t>
  </si>
  <si>
    <t>一、合计</t>
  </si>
  <si>
    <t>（一）当年调整基本养老金支出补助</t>
  </si>
  <si>
    <t>（二）基金当期缺口补助</t>
  </si>
  <si>
    <t>（三）地方自行出台基金减收增支政策补助</t>
  </si>
  <si>
    <t>（四）其他补助</t>
  </si>
  <si>
    <t>二、省级</t>
  </si>
  <si>
    <t>三、地（市）级</t>
  </si>
  <si>
    <t>四、县级</t>
  </si>
  <si>
    <t>第 11 页</t>
  </si>
  <si>
    <t>2026年基本养老保险基础资料表</t>
  </si>
  <si>
    <t>社预附03表</t>
  </si>
  <si>
    <t>单位</t>
  </si>
  <si>
    <t>一、企业职工基本养老保险</t>
  </si>
  <si>
    <t xml:space="preserve">       (2)本年补缴以前年度欠费</t>
  </si>
  <si>
    <t>元</t>
  </si>
  <si>
    <t xml:space="preserve">   (一)参保人数</t>
  </si>
  <si>
    <t>人</t>
  </si>
  <si>
    <t xml:space="preserve">       (3)本年新增欠费</t>
  </si>
  <si>
    <t>　     1.职工人数</t>
  </si>
  <si>
    <t xml:space="preserve">       (4)年末累计欠费</t>
  </si>
  <si>
    <t xml:space="preserve">         其中：个人身份参保</t>
  </si>
  <si>
    <t xml:space="preserve">     3.本年预缴以后年度基本养老保险费</t>
  </si>
  <si>
    <t>　　   2.离休人员</t>
  </si>
  <si>
    <t xml:space="preserve">     4.一次性补缴以前年度基本养老保险费</t>
  </si>
  <si>
    <t xml:space="preserve">       3.退休、退职人员</t>
  </si>
  <si>
    <t>二、城乡居民基本养老保险</t>
  </si>
  <si>
    <t xml:space="preserve">        (1)当年新增退休退职人员</t>
  </si>
  <si>
    <t xml:space="preserve">   (一)16-59周岁参保人数</t>
  </si>
  <si>
    <t xml:space="preserve"> 　     (2)当年死亡退休退职人员</t>
  </si>
  <si>
    <t xml:space="preserve">   (二)16-59周岁缴费人数</t>
  </si>
  <si>
    <t xml:space="preserve">   (二)缴费人数</t>
  </si>
  <si>
    <t xml:space="preserve">   (三)实际领取待遇人数</t>
  </si>
  <si>
    <t xml:space="preserve">       其中：个人身份缴费</t>
  </si>
  <si>
    <t xml:space="preserve">   (四)人均缴费水平</t>
  </si>
  <si>
    <t>元/年</t>
  </si>
  <si>
    <t xml:space="preserve">   (三)缴费基数总额</t>
  </si>
  <si>
    <t xml:space="preserve">   (五)人均财政对个人缴费补贴水平</t>
  </si>
  <si>
    <t xml:space="preserve">         其中：个人身份缴费基数总额</t>
  </si>
  <si>
    <t xml:space="preserve">  （六）人均养老金水平</t>
  </si>
  <si>
    <t>元/月</t>
  </si>
  <si>
    <t xml:space="preserve">   (四)缴费费率</t>
  </si>
  <si>
    <t>%</t>
  </si>
  <si>
    <t>三、机关事业单位基本养老保险</t>
  </si>
  <si>
    <t xml:space="preserve">       1.单位缴费费率</t>
  </si>
  <si>
    <t xml:space="preserve">       2.职工个人缴费费率</t>
  </si>
  <si>
    <t xml:space="preserve">   　  1.职工人数</t>
  </si>
  <si>
    <t xml:space="preserve">       3.以个人身份参保缴费费率</t>
  </si>
  <si>
    <t>　   　2.退休、退职人员</t>
  </si>
  <si>
    <t xml:space="preserve">   (五)人均缴费基数</t>
  </si>
  <si>
    <t xml:space="preserve">   (六)保险费缴纳情况</t>
  </si>
  <si>
    <t xml:space="preserve">       1.缴纳当年基本养老保险费</t>
  </si>
  <si>
    <t xml:space="preserve">       2.欠费情况</t>
  </si>
  <si>
    <t xml:space="preserve">       (1)上年末累计欠费</t>
  </si>
  <si>
    <t>四、统筹地区职工平均工资</t>
  </si>
  <si>
    <t>第 12 页</t>
  </si>
  <si>
    <t>2026年失业保险、工伤保险基础资料表</t>
  </si>
  <si>
    <t>社预附05表</t>
  </si>
  <si>
    <t>一、失业保险</t>
  </si>
  <si>
    <t xml:space="preserve">    其中：按工资缴费参保人数</t>
  </si>
  <si>
    <t xml:space="preserve">    (一)参保人数</t>
  </si>
  <si>
    <t xml:space="preserve">          职业伤害保障参保人数（试点）</t>
  </si>
  <si>
    <t xml:space="preserve">        其中：农民合同制工人参保人数</t>
  </si>
  <si>
    <t xml:space="preserve">    (二)缴费人数</t>
  </si>
  <si>
    <t xml:space="preserve">    其中：按工资缴费人数</t>
  </si>
  <si>
    <t xml:space="preserve">    (三)缴费基数总额</t>
  </si>
  <si>
    <t xml:space="preserve">        1.单位</t>
  </si>
  <si>
    <t xml:space="preserve">    (四)缴费费率</t>
  </si>
  <si>
    <t xml:space="preserve">        2.个人</t>
  </si>
  <si>
    <t xml:space="preserve">    (五)人均缴费工资基数</t>
  </si>
  <si>
    <t xml:space="preserve">    (六)缴纳当年工伤保险费</t>
  </si>
  <si>
    <t xml:space="preserve">        其中：按缴费基数缴纳的工伤保险费</t>
  </si>
  <si>
    <t xml:space="preserve">    (六)全年领取失业保险金人月数</t>
  </si>
  <si>
    <t>人月</t>
  </si>
  <si>
    <t xml:space="preserve">    （七）享受工伤保险待遇全年累计人数</t>
  </si>
  <si>
    <t xml:space="preserve">    (七)代缴基本医疗保险费（含生育保险费）人月数</t>
  </si>
  <si>
    <t xml:space="preserve">    1.享受工伤医疗待遇全年累计人数</t>
  </si>
  <si>
    <t xml:space="preserve">    (八)享受稳定岗位补贴（稳岗返还）企业参加失业保险人数</t>
  </si>
  <si>
    <t xml:space="preserve">    2.享受伤残待遇全年累计人数</t>
  </si>
  <si>
    <t xml:space="preserve">    (九)享受技能提升补贴人数</t>
  </si>
  <si>
    <t xml:space="preserve">    3.领取丧葬补助金和一次性工亡补助金全年累计人数</t>
  </si>
  <si>
    <t>二、工伤保险</t>
  </si>
  <si>
    <t xml:space="preserve">    4.领取供养亲属抚恤金全年累计人数</t>
  </si>
  <si>
    <t xml:space="preserve">    5.享受职业伤害保障待遇全年累计人数</t>
  </si>
  <si>
    <t>第 14 页</t>
  </si>
</sst>
</file>

<file path=xl/styles.xml><?xml version="1.0" encoding="utf-8"?>
<styleSheet xmlns="http://schemas.openxmlformats.org/spreadsheetml/2006/main">
  <numFmts count="17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;-#,##0.00;;"/>
    <numFmt numFmtId="177" formatCode="#,##0.00_ ;-#,##0.00"/>
    <numFmt numFmtId="178" formatCode="#,##0_ ;-#,##0"/>
    <numFmt numFmtId="179" formatCode="0_ ;-0"/>
    <numFmt numFmtId="180" formatCode="0.00_ ;-0.00"/>
  </numFmts>
  <fonts count="14">
    <font>
      <name val="Calibri"/>
      <family val="2"/>
      <color theme="1"/>
      <sz val="11"/>
      <scheme val="minor"/>
    </font>
    <font>
      <name val="宋体"/>
      <charset val="134"/>
      <sz val="10"/>
    </font>
    <font>
      <name val="宋体"/>
      <charset val="1"/>
      <b/>
      <color indexed="8"/>
      <sz val="29"/>
    </font>
    <font>
      <name val="宋体"/>
      <charset val="1"/>
      <b/>
      <sz val="10"/>
    </font>
    <font>
      <name val="宋体"/>
      <charset val="1"/>
      <color indexed="8"/>
      <sz val="12"/>
    </font>
    <font>
      <name val="宋体"/>
      <charset val="1"/>
      <sz val="10"/>
    </font>
    <font>
      <name val="宋体"/>
      <charset val="1"/>
      <b/>
      <color indexed="8"/>
      <sz val="12"/>
    </font>
    <font>
      <name val="宋体"/>
      <charset val="1"/>
      <color indexed="8"/>
      <sz val="10"/>
    </font>
    <font>
      <name val="宋体"/>
      <charset val="1"/>
      <b/>
      <color indexed="8"/>
      <sz val="26"/>
    </font>
    <font>
      <name val="宋体"/>
      <charset val="1"/>
      <color indexed="8"/>
      <sz val="11"/>
    </font>
    <font>
      <name val="Arial"/>
      <charset val="1"/>
      <color indexed="8"/>
      <sz val="9"/>
    </font>
    <font>
      <name val="宋体"/>
      <charset val="1"/>
      <color indexed="8"/>
      <sz val="29"/>
    </font>
    <font>
      <name val="Arial"/>
      <charset val="1"/>
      <color indexed="8"/>
      <sz val="12"/>
    </font>
    <font>
      <name val="宋体"/>
      <charset val="1"/>
      <sz val="29"/>
    </font>
  </fonts>
  <fills count="124">
    <fill>
      <patternFill>
        <fgColor auto="1"/>
        <bgColor auto="1"/>
      </patternFill>
    </fill>
    <fill>
      <patternFill patternType="gray125">
        <fgColor auto="1"/>
        <bgColor auto="1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80"/>
        <bgColor indexed="64"/>
      </patternFill>
    </fill>
    <fill>
      <patternFill patternType="solid">
        <fgColor rgb="FFFF99"/>
        <bgColor indexed="64"/>
      </patternFill>
    </fill>
  </fills>
  <borders count="136">
    <border outline="0">
      <left>
        <color auto="1"/>
      </left>
      <right>
        <color auto="1"/>
      </right>
      <top>
        <color auto="1"/>
      </top>
      <bottom>
        <color auto="1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top style="thin">
        <color indexed="64"/>
      </top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top style="thin">
        <color indexed="8"/>
      </top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  <border outline="0">
      <diagonal>
        <color auto="1"/>
      </diagonal>
      <vertical>
        <color auto="1"/>
      </vertical>
      <horizontal>
        <color auto="1"/>
      </horizontal>
    </border>
  </borders>
  <cellStyleXfs count="1">
    <xf numFmtId="0" fontId="0" fillId="0" borderId="0" xfId="0"/>
  </cellStyleXfs>
  <cellXfs count="1083">
    <xf numFmtId="0" fontId="0" fillId="0" borderId="0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1" fillId="2" borderId="1" xfId="0"/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2" fillId="3" borderId="2" xfId="0">
      <alignment horizontal="center" vertical="center"/>
    </xf>
    <xf numFmtId="0" fontId="2" fillId="4" borderId="3" xfId="0">
      <alignment horizontal="center" vertical="center"/>
    </xf>
    <xf>
      <protection locked="0"/>
    </xf>
    <xf numFmtId="49" fontId="4" fillId="6" borderId="5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3" fillId="5" borderId="4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5" fillId="7" borderId="6" xfId="0"/>
    <xf>
      <protection locked="0"/>
    </xf>
    <xf>
      <protection locked="0"/>
    </xf>
    <xf>
      <protection locked="0"/>
    </xf>
    <xf>
      <protection locked="0"/>
    </xf>
    <xf numFmtId="49" fontId="5" fillId="8" borderId="7" xfId="0">
      <alignment horizontal="right"/>
    </xf>
    <xf numFmtId="49" fontId="4" fillId="9" borderId="8" xfId="0">
      <alignment horizontal="right"/>
    </xf>
    <xf numFmtId="49" fontId="4" fillId="10" borderId="9" xfId="0">
      <alignment vertical="center"/>
    </xf>
    <xf>
      <protection locked="0"/>
    </xf>
    <xf numFmtId="49" fontId="4" fillId="11" borderId="10" xfId="0">
      <alignment vertical="center"/>
    </xf>
    <xf numFmtId="49" fontId="5" fillId="12" borderId="11" xfId="0"/>
    <xf>
      <protection locked="0"/>
    </xf>
    <xf>
      <protection locked="0"/>
    </xf>
    <xf>
      <protection locked="0"/>
    </xf>
    <xf>
      <protection locked="0"/>
    </xf>
    <xf numFmtId="49" fontId="4" fillId="13" borderId="12" xfId="0">
      <alignment horizontal="right" vertical="center"/>
    </xf>
    <xf>
      <protection locked="0"/>
    </xf>
    <xf numFmtId="49" fontId="6" fillId="14" borderId="13" xfId="0">
      <alignment horizontal="center" vertical="center"/>
    </xf>
    <xf numFmtId="49" fontId="6" fillId="15" borderId="14" xfId="0">
      <alignment horizontal="center" vertical="center" wrapText="1"/>
    </xf>
    <xf numFmtId="49" fontId="6" fillId="16" borderId="15" xfId="0">
      <alignment horizontal="center" vertical="center" wrapText="1"/>
    </xf>
    <xf>
      <protection locked="0"/>
    </xf>
    <xf numFmtId="49" fontId="6" fillId="17" borderId="16" xfId="0">
      <alignment horizontal="center" vertical="center" wrapText="1"/>
    </xf>
    <xf numFmtId="49" fontId="6" fillId="18" borderId="17" xfId="0">
      <alignment horizontal="center" vertical="center" wrapText="1"/>
    </xf>
    <xf>
      <protection locked="0"/>
    </xf>
    <xf>
      <protection locked="0"/>
    </xf>
    <xf>
      <protection locked="0"/>
    </xf>
    <xf>
      <protection locked="0"/>
    </xf>
    <xf numFmtId="49" fontId="4" fillId="19" borderId="18" xfId="0">
      <alignment horizontal="left" vertical="center"/>
    </xf>
    <xf numFmtId="176" fontId="4" fillId="122" borderId="19" xfId="0" applyFill="1">
      <alignment horizontal="right" vertical="center"/>
    </xf>
    <xf numFmtId="176" fontId="4" fillId="122" borderId="20" xfId="0" applyFill="1">
      <alignment horizontal="right" vertical="center"/>
    </xf>
    <xf numFmtId="49" fontId="4" fillId="20" borderId="21" xfId="0">
      <alignment horizontal="left" vertical="center"/>
    </xf>
    <xf>
      <protection locked="0"/>
    </xf>
    <xf numFmtId="49" fontId="4" fillId="21" borderId="22" xfId="0">
      <alignment vertical="center"/>
    </xf>
    <xf numFmtId="176" fontId="4" fillId="122" borderId="23" xfId="0" applyFill="1">
      <alignment horizontal="right" vertical="center"/>
    </xf>
    <xf>
      <protection locked="0"/>
    </xf>
    <xf numFmtId="49" fontId="4" fillId="122" borderId="24" xfId="0" applyFill="1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5" fillId="7" borderId="6" xfId="0"/>
    <xf numFmtId="0" fontId="7" fillId="22" borderId="25" xfId="0">
      <alignment vertical="center"/>
    </xf>
    <xf>
      <protection locked="0"/>
    </xf>
    <xf numFmtId="0" fontId="5" fillId="23" borderId="26" xfId="0"/>
    <xf>
      <protection locked="0"/>
    </xf>
    <xf>
      <protection locked="0"/>
    </xf>
    <xf>
      <protection locked="0"/>
    </xf>
    <xf>
      <protection locked="0"/>
    </xf>
    <xf numFmtId="0" fontId="7" fillId="24" borderId="27" xfId="0">
      <alignment horizontal="right" vertical="center"/>
    </xf>
    <xf numFmtId="0" fontId="4" fillId="25" borderId="28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6" fillId="26" borderId="29" xfId="0">
      <alignment horizontal="center" vertical="center"/>
    </xf>
    <xf>
      <protection locked="0"/>
    </xf>
    <xf>
      <protection locked="0"/>
    </xf>
    <xf>
      <protection locked="0"/>
    </xf>
    <xf numFmtId="49" fontId="4" fillId="27" borderId="30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28" borderId="31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 numFmtId="49" fontId="6" fillId="29" borderId="32" xfId="0">
      <alignment horizontal="center" vertical="center"/>
    </xf>
    <xf numFmtId="49" fontId="6" fillId="30" borderId="33" xfId="0">
      <alignment horizontal="center" vertical="center"/>
    </xf>
    <xf>
      <protection locked="0"/>
    </xf>
    <xf numFmtId="176" fontId="4" fillId="31" borderId="34" xfId="0">
      <alignment horizontal="right" vertical="center"/>
    </xf>
    <xf>
      <protection locked="0"/>
    </xf>
    <xf>
      <protection locked="0"/>
    </xf>
    <xf numFmtId="177" fontId="4" fillId="32" borderId="35" xfId="0">
      <alignment horizontal="right" vertical="center"/>
    </xf>
    <xf numFmtId="177" fontId="4" fillId="33" borderId="36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 numFmtId="177" fontId="4" fillId="34" borderId="37" xfId="0">
      <alignment horizontal="right" vertical="center"/>
    </xf>
    <xf numFmtId="177" fontId="4" fillId="35" borderId="38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 numFmtId="176" fontId="4" fillId="36" borderId="39" xfId="0">
      <alignment horizontal="right" vertical="center"/>
    </xf>
    <xf numFmtId="176" fontId="4" fillId="37" borderId="40" xfId="0">
      <alignment horizontal="right" vertical="center"/>
    </xf>
    <xf>
      <protection locked="0"/>
    </xf>
    <xf>
      <protection locked="0"/>
    </xf>
    <xf>
      <protection locked="0"/>
    </xf>
    <xf numFmtId="49" fontId="4" fillId="38" borderId="41" xfId="0">
      <alignment vertical="center"/>
    </xf>
    <xf numFmtId="177" fontId="4" fillId="39" borderId="42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40" borderId="43" xfId="0">
      <alignment vertical="center"/>
    </xf>
    <xf>
      <protection locked="0"/>
    </xf>
    <xf>
      <protection locked="0"/>
    </xf>
    <xf numFmtId="49" fontId="4" fillId="41" borderId="44" xfId="0">
      <alignment vertical="center"/>
    </xf>
    <xf>
      <protection locked="0"/>
    </xf>
    <xf>
      <protection locked="0"/>
    </xf>
    <xf numFmtId="49" fontId="4" fillId="42" borderId="45" xfId="0">
      <alignment vertical="center"/>
    </xf>
    <xf numFmtId="176" fontId="4" fillId="43" borderId="46" xfId="0">
      <alignment horizontal="right" vertical="center"/>
    </xf>
    <xf>
      <protection locked="0"/>
    </xf>
    <xf numFmtId="49" fontId="4" fillId="44" borderId="47" xfId="0">
      <alignment horizontal="left" vertical="center"/>
    </xf>
    <xf numFmtId="177" fontId="4" fillId="45" borderId="48" xfId="0">
      <alignment horizontal="right" vertical="center"/>
    </xf>
    <xf>
      <protection locked="0"/>
    </xf>
    <xf numFmtId="49" fontId="4" fillId="46" borderId="49" xfId="0">
      <alignment vertical="center"/>
    </xf>
    <xf numFmtId="176" fontId="4" fillId="47" borderId="50" xfId="0">
      <alignment horizontal="right" vertical="center"/>
    </xf>
    <xf>
      <protection locked="0"/>
    </xf>
    <xf numFmtId="49" fontId="4" fillId="48" borderId="51" xfId="0">
      <alignment horizontal="center" vertical="center"/>
    </xf>
    <xf numFmtId="49" fontId="4" fillId="49" borderId="52" xfId="0">
      <alignment horizontal="center" vertical="center"/>
    </xf>
    <xf numFmtId="49" fontId="4" fillId="50" borderId="53" xfId="0">
      <alignment horizontal="center" vertical="center"/>
    </xf>
    <xf>
      <protection locked="0"/>
    </xf>
    <xf>
      <protection locked="0"/>
    </xf>
    <xf numFmtId="176" fontId="4" fillId="122" borderId="54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 numFmtId="176" fontId="4" fillId="51" borderId="55" xfId="0">
      <alignment horizontal="right" vertical="center"/>
    </xf>
    <xf numFmtId="176" fontId="4" fillId="52" borderId="56" xfId="0">
      <alignment horizontal="right" vertical="center"/>
    </xf>
    <xf numFmtId="49" fontId="4" fillId="53" borderId="57" xfId="0">
      <alignment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54" borderId="58" xfId="0">
      <alignment vertical="center" wrapText="1"/>
    </xf>
    <xf numFmtId="176" fontId="4" fillId="122" borderId="59" xfId="0" applyFill="1">
      <alignment horizontal="right" vertical="center"/>
    </xf>
    <xf numFmtId="176" fontId="4" fillId="122" borderId="60" xfId="0" applyFill="1">
      <alignment horizontal="right" vertical="center"/>
    </xf>
    <xf>
      <protection locked="0"/>
    </xf>
    <xf numFmtId="176" fontId="4" fillId="122" borderId="61" xfId="0" applyFill="1">
      <alignment horizontal="right" vertical="center"/>
    </xf>
    <xf numFmtId="49" fontId="4" fillId="55" borderId="62" xfId="0">
      <alignment horizontal="center" vertical="center"/>
    </xf>
    <xf numFmtId="176" fontId="4" fillId="56" borderId="63" xfId="0">
      <alignment horizontal="center" vertical="center"/>
    </xf>
    <xf numFmtId="176" fontId="4" fillId="57" borderId="64" xfId="0">
      <alignment horizontal="center" vertical="center"/>
    </xf>
    <xf numFmtId="49" fontId="4" fillId="58" borderId="65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59" borderId="66" xfId="0">
      <alignment vertical="center"/>
    </xf>
    <xf numFmtId="176" fontId="4" fillId="60" borderId="67" xfId="0">
      <alignment horizontal="right" vertical="center"/>
    </xf>
    <xf>
      <protection locked="0"/>
    </xf>
    <xf>
      <protection locked="0"/>
    </xf>
    <xf>
      <protection locked="0"/>
    </xf>
    <xf numFmtId="49" fontId="4" fillId="61" borderId="68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62" borderId="69" xfId="0">
      <alignment vertical="center"/>
    </xf>
    <xf>
      <protection locked="0"/>
    </xf>
    <xf>
      <protection locked="0"/>
    </xf>
    <xf numFmtId="49" fontId="4" fillId="63" borderId="70" xfId="0">
      <alignment vertical="center" wrapText="1"/>
    </xf>
    <xf>
      <protection locked="0"/>
    </xf>
    <xf>
      <protection locked="0"/>
    </xf>
    <xf numFmtId="49" fontId="4" fillId="64" borderId="71" xfId="0">
      <alignment vertical="center" wrapText="1"/>
    </xf>
    <xf>
      <protection locked="0"/>
    </xf>
    <xf>
      <protection locked="0"/>
    </xf>
    <xf numFmtId="49" fontId="4" fillId="65" borderId="72" xfId="0">
      <alignment vertical="center" wrapText="1"/>
    </xf>
    <xf>
      <protection locked="0"/>
    </xf>
    <xf>
      <protection locked="0"/>
    </xf>
    <xf numFmtId="49" fontId="4" fillId="66" borderId="73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67" borderId="74" xfId="0">
      <alignment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68" borderId="75" xfId="0">
      <alignment vertical="center" wrapText="1"/>
    </xf>
    <xf>
      <protection locked="0"/>
    </xf>
    <xf>
      <protection locked="0"/>
    </xf>
    <xf numFmtId="49" fontId="4" fillId="69" borderId="76" xfId="0">
      <alignment horizontal="center" vertical="center" wrapText="1"/>
    </xf>
    <xf numFmtId="176" fontId="4" fillId="70" borderId="77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71" borderId="78" xfId="0">
      <alignment horizontal="left" vertical="center"/>
    </xf>
    <xf>
      <protection locked="0"/>
    </xf>
    <xf>
      <protection locked="0"/>
    </xf>
    <xf>
      <protection locked="0"/>
    </xf>
    <xf numFmtId="49" fontId="4" fillId="72" borderId="79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6" fontId="4" fillId="122" borderId="80" xfId="0" applyFill="1">
      <alignment horizontal="right" vertical="center"/>
    </xf>
    <xf numFmtId="49" fontId="4" fillId="73" borderId="81" xfId="0">
      <alignment horizontal="center" vertical="center"/>
    </xf>
    <xf>
      <protection locked="0"/>
    </xf>
    <xf numFmtId="49" fontId="4" fillId="74" borderId="82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75" borderId="83" xfId="0">
      <alignment horizontal="center" vertical="center"/>
    </xf>
    <xf>
      <protection locked="0"/>
    </xf>
    <xf numFmtId="0" fontId="4" fillId="76" borderId="84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77" borderId="85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6" fontId="4" fillId="78" borderId="86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 numFmtId="176" fontId="4" fillId="79" borderId="87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80" borderId="88" xfId="0">
      <alignment vertical="center" wrapText="1"/>
    </xf>
    <xf>
      <protection locked="0"/>
    </xf>
    <xf>
      <protection locked="0"/>
    </xf>
    <xf numFmtId="0" fontId="4" fillId="81" borderId="89" xfId="0">
      <alignment horizontal="center" vertical="center"/>
    </xf>
    <xf>
      <protection locked="0"/>
    </xf>
    <xf>
      <protection locked="0"/>
    </xf>
    <xf numFmtId="0" fontId="4" fillId="82" borderId="90" xfId="0">
      <alignment wrapText="1"/>
    </xf>
    <xf>
      <protection locked="0"/>
    </xf>
    <xf>
      <protection locked="0"/>
    </xf>
    <xf numFmtId="49" fontId="4" fillId="83" borderId="91" xfId="0">
      <alignment horizontal="center" vertical="center"/>
    </xf>
    <xf>
      <protection locked="0"/>
    </xf>
    <xf>
      <protection locked="0"/>
    </xf>
    <xf numFmtId="49" fontId="4" fillId="84" borderId="92" xfId="0">
      <alignment vertical="center"/>
    </xf>
    <xf>
      <protection locked="0"/>
    </xf>
    <xf>
      <protection locked="0"/>
    </xf>
    <xf numFmtId="49" fontId="4" fillId="85" borderId="93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86" borderId="94" xfId="0">
      <alignment horizontal="lef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49" fontId="4" fillId="87" borderId="95" xfId="0">
      <alignment horizontal="center" vertical="center"/>
    </xf>
    <xf numFmtId="49" fontId="4" fillId="88" borderId="96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8" fillId="89" borderId="97" xfId="0">
      <alignment horizontal="center" vertical="center"/>
    </xf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5" fillId="23" borderId="26" xfId="0"/>
    <xf numFmtId="0" fontId="9" fillId="90" borderId="98" xfId="0">
      <alignment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9" fillId="91" borderId="99" xfId="0">
      <alignment horizontal="right" vertical="center"/>
    </xf>
    <xf>
      <protection locked="0"/>
    </xf>
    <xf>
      <protection locked="0"/>
    </xf>
    <xf>
      <protection locked="0"/>
    </xf>
    <xf numFmtId="49" fontId="4" fillId="92" borderId="100" xfId="0">
      <alignment horizontal="left" vertical="center" wrapText="1"/>
    </xf>
    <xf numFmtId="0" fontId="9" fillId="93" borderId="101" xfId="0">
      <alignment vertical="center"/>
    </xf>
    <xf>
      <protection locked="0"/>
    </xf>
    <xf>
      <protection locked="0"/>
    </xf>
    <xf>
      <protection locked="0"/>
    </xf>
    <xf>
      <protection locked="0"/>
    </xf>
    <xf numFmtId="0" fontId="9" fillId="94" borderId="102" xfId="0">
      <alignment horizontal="right" vertical="center"/>
    </xf>
    <xf>
      <protection locked="0"/>
    </xf>
    <xf>
      <protection locked="0"/>
    </xf>
    <xf numFmtId="0" fontId="4" fillId="95" borderId="103" xfId="0">
      <alignment horizontal="right" vertical="center"/>
    </xf>
    <xf numFmtId="0" fontId="6" fillId="96" borderId="104" xfId="0">
      <alignment horizontal="center" vertical="center"/>
    </xf>
    <xf>
      <protection locked="0"/>
    </xf>
    <xf numFmtId="0" fontId="6" fillId="97" borderId="105" xfId="0">
      <alignment horizontal="center"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4" fillId="98" borderId="106" xfId="0">
      <alignment vertical="center"/>
    </xf>
    <xf numFmtId="176" fontId="4" fillId="123" borderId="107" xfId="0" applyFill="1">
      <alignment horizontal="right" vertical="center"/>
    </xf>
    <xf>
      <protection locked="0"/>
    </xf>
    <xf numFmtId="176" fontId="4" fillId="123" borderId="108" xfId="0" applyFill="1">
      <alignment horizontal="center" vertical="center"/>
    </xf>
    <xf numFmtId="0" fontId="4" fillId="99" borderId="109" xfId="0">
      <alignment horizontal="center"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6" fontId="4" fillId="100" borderId="110" xfId="0">
      <alignment horizontal="right"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5" fillId="23" borderId="26" xfId="0"/>
    <xf numFmtId="0" fontId="5" fillId="23" borderId="26" xfId="0"/>
    <xf numFmtId="0" fontId="5" fillId="23" borderId="26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10" fillId="101" borderId="111" xfId="0"/>
    <xf>
      <protection locked="0"/>
    </xf>
    <xf numFmtId="0" fontId="2" fillId="102" borderId="112" xfId="0">
      <alignment horizontal="center" vertical="center" wrapText="1"/>
    </xf>
    <xf numFmtId="0" fontId="11" fillId="103" borderId="113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4" fillId="104" borderId="114" xfId="0">
      <alignment horizontal="left" vertical="center" wrapText="1"/>
    </xf>
    <xf numFmtId="0" fontId="7" fillId="105" borderId="115" xfId="0">
      <alignment horizontal="center" vertical="center" wrapText="1"/>
    </xf>
    <xf>
      <protection locked="0"/>
    </xf>
    <xf numFmtId="0" fontId="7" fillId="106" borderId="116" xfId="0">
      <alignment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4" fillId="107" borderId="117" xfId="0">
      <alignment horizontal="left" vertical="center" wrapText="1"/>
    </xf>
    <xf numFmtId="0" fontId="4" fillId="108" borderId="118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8" fontId="4" fillId="123" borderId="119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8" fontId="4" fillId="109" borderId="120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9" fontId="4" fillId="110" borderId="121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4" fillId="123" borderId="122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7" fontId="4" fillId="123" borderId="123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79" fontId="4" fillId="123" borderId="124" xfId="0" applyFill="1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4" fillId="111" borderId="125" xfId="0">
      <alignment horizontal="lef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180" fontId="4" fillId="112" borderId="126" xfId="0">
      <alignment horizontal="right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12" fillId="113" borderId="127" xfId="0"/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4" fillId="114" borderId="128" xfId="0">
      <alignment horizontal="right" vertical="center"/>
    </xf>
    <xf>
      <protection locked="0"/>
    </xf>
    <xf numFmtId="0" fontId="13" fillId="115" borderId="129" xfId="0"/>
    <xf numFmtId="0" fontId="13" fillId="115" borderId="129" xfId="0"/>
    <xf numFmtId="0" fontId="13" fillId="115" borderId="129" xfId="0"/>
    <xf numFmtId="0" fontId="13" fillId="115" borderId="129" xfId="0"/>
    <xf numFmtId="0" fontId="13" fillId="115" borderId="129" xfId="0"/>
    <xf numFmtId="0" fontId="13" fillId="115" borderId="129" xfId="0"/>
    <xf numFmtId="0" fontId="13" fillId="115" borderId="129" xfId="0"/>
    <xf numFmtId="0" fontId="4" fillId="116" borderId="130" xfId="0">
      <alignment vertical="center"/>
    </xf>
    <xf numFmtId="0" fontId="9" fillId="117" borderId="131" xfId="0">
      <alignment horizontal="center" vertical="center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4" fillId="118" borderId="132" xfId="0">
      <alignment vertical="center" wrapText="1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>
      <protection locked="0"/>
    </xf>
    <xf numFmtId="0" fontId="9" fillId="119" borderId="133" xfId="0"/>
    <xf numFmtId="0" fontId="9" fillId="120" borderId="134" xfId="0">
      <alignment horizontal="center"/>
    </xf>
    <xf>
      <protection locked="0"/>
    </xf>
    <xf>
      <protection locked="0"/>
    </xf>
    <xf>
      <protection locked="0"/>
    </xf>
    <xf numFmtId="0" fontId="9" fillId="121" borderId="135" xfId="0">
      <alignment horizontal="center" vertical="center"/>
    </xf>
  </cellXfs>
  <cellStyles count="1">
    <cellStyle name="Normal" xfId="0"/>
  </cellStyles>
  <colors>
    <indexedColors>
      <rgbColor/>
      <rgbColor/>
      <rgbColor/>
      <rgbColor/>
      <rgbColor/>
      <rgbColor/>
      <rgbColor/>
      <rgbColor/>
      <rgbColor/>
      <rgbColor rgb="FFFFFF"/>
      <rgbColor rgb="0000FF"/>
      <rgbColor rgb="00FF00"/>
      <rgbColor rgb="FF0000"/>
      <rgbColor rgb="00FFFF"/>
      <rgbColor rgb="FF00FF"/>
      <rgbColor rgb="FFFF00"/>
      <rgbColor rgb="000080"/>
      <rgbColor rgb="008000"/>
      <rgbColor rgb="800000"/>
      <rgbColor rgb="008080"/>
      <rgbColor rgb="800080"/>
      <rgbColor rgb="808000"/>
      <rgbColor rgb="C0C0C0"/>
      <rgbColor rgb="808080"/>
      <rgbColor rgb="FF9999"/>
      <rgbColor rgb="663399"/>
      <rgbColor rgb="CCFFFF"/>
      <rgbColor rgb="FFFFCC"/>
      <rgbColor rgb="660066"/>
      <rgbColor rgb="8080FF"/>
      <rgbColor rgb="CC6600"/>
      <rgbColor rgb="FFCCCC"/>
      <rgbColor rgb="800000"/>
      <rgbColor rgb="FF00FF"/>
      <rgbColor rgb="00FFFF"/>
      <rgbColor rgb="FFFF00"/>
      <rgbColor rgb="800080"/>
      <rgbColor rgb="000080"/>
      <rgbColor rgb="808000"/>
      <rgbColor rgb="FF0000"/>
      <rgbColor rgb="FFCC00"/>
      <rgbColor rgb="FFFFCC"/>
      <rgbColor rgb="CCFFCC"/>
      <rgbColor rgb="99FFFF"/>
      <rgbColor rgb="FFCC99"/>
      <rgbColor rgb="CC99FF"/>
      <rgbColor rgb="FF99CC"/>
      <rgbColor rgb="99CCFF"/>
      <rgbColor rgb="FF6633"/>
      <rgbColor rgb="CCCC33"/>
      <rgbColor rgb="00CC99"/>
      <rgbColor rgb="00CCFF"/>
      <rgbColor rgb="FFFFFF"/>
      <rgbColor rgb="0066FF"/>
      <rgbColor rgb="99FFFF"/>
      <rgbColor rgb="00FFFF"/>
      <rgbColor rgb="80FF00"/>
      <rgbColor rgb="80FFFF"/>
      <rgbColor rgb="99A8AC"/>
      <rgbColor rgb="D8E9EC"/>
      <rgbColor rgb="A0A0A0"/>
      <rgbColor rgb="F0F0F0"/>
      <rgbColor rgb="808080"/>
      <rgbColor rgb="C8D0D4"/>
    </indexedColors>
  </colors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worksheets/sheet7.xml" Type="http://schemas.openxmlformats.org/officeDocument/2006/relationships/worksheet" Id="rId8" /><Relationship Target="worksheets/sheet8.xml" Type="http://schemas.openxmlformats.org/officeDocument/2006/relationships/worksheet" Id="rId9" /><Relationship Target="sharedStrings.xml" Type="http://schemas.openxmlformats.org/officeDocument/2006/relationships/sharedStrings" Id="rId10" /><Relationship Target="theme/theme1.xml" Type="http://schemas.openxmlformats.org/officeDocument/2006/relationships/theme" Id="rId11" /></Relationships>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showGridLines="0" showZeros="0" topLeftCell="A1" zoomScaleNormal="100" zoomScalePageLayoutView="60" workbookViewId="0">
      <pane xSplit="0.05" ySplit="0.2" topLeftCell="B5" activePane="bottomRight" state="frozen"/>
      <selection activeCell="A1" sqref="A1"/>
    </sheetView>
  </sheetViews>
  <sheetFormatPr defaultColWidth="8" defaultRowHeight="14.25"/>
  <cols>
    <col min="1" max="1" width="58.0823529411765" style="16"/>
    <col min="2" max="2" width="23.6627450980392" style="16"/>
    <col min="3" max="3" width="22.3725490196078" style="16"/>
    <col min="4" max="4" width="22.3725490196078" style="16"/>
    <col min="5" max="5" width="22.2274509803922" style="16"/>
    <col min="6" max="6" width="22.3725490196078" style="16"/>
    <col min="7" max="7" width="22.3725490196078" style="16"/>
    <col min="8" max="8" width="22.3725490196078" style="16"/>
    <col min="9" max="9" width="22.3725490196078" style="16"/>
    <col min="10" max="10" width="22.3725490196078" style="16"/>
  </cols>
  <sheetData>
    <row r="1" ht="45" customHeight="1">
      <c r="A1" s="22" t="s">
        <v>0</v>
      </c>
      <c r="B1" s="23"/>
      <c r="C1" s="23"/>
      <c r="D1" s="159"/>
      <c r="E1" s="23"/>
      <c r="F1" s="23"/>
      <c r="G1" s="23"/>
      <c r="H1" s="23"/>
      <c r="I1" s="23"/>
      <c r="J1" s="23"/>
    </row>
    <row r="2" ht="19.5" customHeight="1">
      <c r="A2" s="25"/>
      <c r="B2" s="25"/>
      <c r="C2" s="25"/>
      <c r="D2" s="169"/>
      <c r="E2" s="25"/>
      <c r="F2" s="25"/>
      <c r="G2" s="25"/>
      <c r="H2" s="25"/>
      <c r="I2" s="174"/>
      <c r="J2" s="175" t="s">
        <v>1</v>
      </c>
    </row>
    <row r="3" ht="19.5" customHeight="1">
      <c r="A3" s="176" t="s">
        <v>2</v>
      </c>
      <c r="B3" s="176"/>
      <c r="C3" s="178"/>
      <c r="D3" s="179"/>
      <c r="E3" s="176"/>
      <c r="F3" s="176"/>
      <c r="G3" s="176"/>
      <c r="H3" s="176"/>
      <c r="I3" s="184"/>
      <c r="J3" s="184" t="s">
        <v>3</v>
      </c>
    </row>
    <row r="4" ht="39.75" customHeight="1">
      <c r="A4" s="186" t="s">
        <v>4</v>
      </c>
      <c r="B4" s="187" t="s">
        <v>5</v>
      </c>
      <c r="C4" s="188" t="s">
        <v>6</v>
      </c>
      <c r="D4" s="188" t="s">
        <v>7</v>
      </c>
      <c r="E4" s="190" t="s">
        <v>8</v>
      </c>
      <c r="F4" s="191" t="s">
        <v>9</v>
      </c>
      <c r="G4" s="191" t="s">
        <v>10</v>
      </c>
      <c r="H4" s="191" t="s">
        <v>11</v>
      </c>
      <c r="I4" s="191" t="s">
        <v>12</v>
      </c>
      <c r="J4" s="187" t="s">
        <v>13</v>
      </c>
    </row>
    <row r="5" ht="27" customHeight="1">
      <c r="A5" s="196" t="s">
        <v>14</v>
      </c>
      <c r="B5" s="197">
        <f>C5+H5+I5</f>
        <v>197733332.58</v>
      </c>
      <c r="C5" s="198">
        <v>152580464.09</v>
      </c>
      <c r="D5" s="198"/>
      <c r="E5" s="197"/>
      <c r="F5" s="197"/>
      <c r="G5" s="197"/>
      <c r="H5" s="197">
        <v>22179016.51</v>
      </c>
      <c r="I5" s="197">
        <v>22973851.98</v>
      </c>
      <c r="J5" s="197"/>
    </row>
    <row r="6" ht="27" customHeight="1">
      <c r="A6" s="199" t="s">
        <v>15</v>
      </c>
      <c r="B6" s="197">
        <f>C6+H6+I6</f>
        <v>150696992.57</v>
      </c>
      <c r="C6" s="197">
        <v>128677359.57</v>
      </c>
      <c r="D6" s="197"/>
      <c r="E6" s="197"/>
      <c r="F6" s="197"/>
      <c r="G6" s="197"/>
      <c r="H6" s="197">
        <v>12965933</v>
      </c>
      <c r="I6" s="197">
        <v>9053700</v>
      </c>
      <c r="J6" s="197"/>
    </row>
    <row r="7" ht="27" customHeight="1">
      <c r="A7" s="199" t="s">
        <v>16</v>
      </c>
      <c r="B7" s="197">
        <f>C7+H7+I7</f>
        <v>800000</v>
      </c>
      <c r="C7" s="197">
        <v>800000</v>
      </c>
      <c r="D7" s="197"/>
      <c r="E7" s="197"/>
      <c r="F7" s="197"/>
      <c r="G7" s="197"/>
      <c r="H7" s="197">
        <v>0</v>
      </c>
      <c r="I7" s="197">
        <v>0</v>
      </c>
      <c r="J7" s="197"/>
    </row>
    <row r="8" ht="27" customHeight="1">
      <c r="A8" s="201" t="s">
        <v>17</v>
      </c>
      <c r="B8" s="197">
        <f>C8+H8+I8</f>
        <v>49456.18</v>
      </c>
      <c r="C8" s="197">
        <v>36500</v>
      </c>
      <c r="D8" s="197"/>
      <c r="E8" s="197"/>
      <c r="F8" s="197"/>
      <c r="G8" s="197"/>
      <c r="H8" s="197">
        <v>10500</v>
      </c>
      <c r="I8" s="197">
        <v>2456.18</v>
      </c>
      <c r="J8" s="202"/>
    </row>
    <row r="9" ht="27" customHeight="1">
      <c r="A9" s="201" t="s">
        <v>18</v>
      </c>
      <c r="B9" s="197">
        <f>C9</f>
        <v>0</v>
      </c>
      <c r="C9" s="197">
        <v>0</v>
      </c>
      <c r="D9" s="197"/>
      <c r="E9" s="204"/>
      <c r="F9" s="197"/>
      <c r="G9" s="197"/>
      <c r="H9" s="197"/>
      <c r="I9" s="197"/>
      <c r="J9" s="197"/>
    </row>
    <row r="10" ht="27" customHeight="1">
      <c r="A10" s="201" t="s">
        <v>19</v>
      </c>
      <c r="B10" s="197">
        <f>C10+I10</f>
        <v>0</v>
      </c>
      <c r="C10" s="197">
        <v>0</v>
      </c>
      <c r="D10" s="197"/>
      <c r="E10" s="197"/>
      <c r="F10" s="197"/>
      <c r="G10" s="197"/>
      <c r="H10" s="197"/>
      <c r="I10" s="197">
        <v>0</v>
      </c>
      <c r="J10" s="197"/>
    </row>
    <row r="11" ht="27" customHeight="1">
      <c r="A11" s="201" t="s">
        <v>20</v>
      </c>
      <c r="B11" s="197">
        <f>C11+H11+I11</f>
        <v>150000</v>
      </c>
      <c r="C11" s="197">
        <v>150000</v>
      </c>
      <c r="D11" s="197"/>
      <c r="E11" s="197"/>
      <c r="F11" s="197"/>
      <c r="G11" s="197"/>
      <c r="H11" s="197">
        <v>0</v>
      </c>
      <c r="I11" s="197">
        <v>0</v>
      </c>
      <c r="J11" s="197"/>
    </row>
    <row r="12" ht="27" customHeight="1">
      <c r="A12" s="201" t="s">
        <v>21</v>
      </c>
      <c r="B12" s="197">
        <f>C12</f>
        <v>0</v>
      </c>
      <c r="C12" s="197">
        <v>0</v>
      </c>
      <c r="D12" s="197"/>
      <c r="E12" s="197"/>
      <c r="F12" s="197"/>
      <c r="G12" s="197"/>
      <c r="H12" s="197"/>
      <c r="I12" s="197"/>
      <c r="J12" s="197"/>
    </row>
    <row r="13" ht="27" customHeight="1">
      <c r="A13" s="201" t="s">
        <v>22</v>
      </c>
      <c r="B13" s="197">
        <f>C13</f>
        <v>0</v>
      </c>
      <c r="C13" s="197">
        <v>0</v>
      </c>
      <c r="D13" s="197"/>
      <c r="E13" s="197"/>
      <c r="F13" s="197"/>
      <c r="G13" s="197"/>
      <c r="H13" s="197"/>
      <c r="I13" s="197"/>
      <c r="J13" s="197"/>
    </row>
    <row r="14" ht="27" customHeight="1">
      <c r="A14" s="199" t="s">
        <v>23</v>
      </c>
      <c r="B14" s="197">
        <f>C14+H14+I14</f>
        <v>197733332.58</v>
      </c>
      <c r="C14" s="197">
        <v>152580464.09</v>
      </c>
      <c r="D14" s="197"/>
      <c r="E14" s="197"/>
      <c r="F14" s="197"/>
      <c r="G14" s="197"/>
      <c r="H14" s="197">
        <v>22179016.51</v>
      </c>
      <c r="I14" s="197">
        <v>22973851.98</v>
      </c>
      <c r="J14" s="197"/>
    </row>
    <row r="15" ht="27" customHeight="1">
      <c r="A15" s="199" t="s">
        <v>24</v>
      </c>
      <c r="B15" s="197">
        <f>C15+H15+I15</f>
        <v>44003953.83</v>
      </c>
      <c r="C15" s="197">
        <v>22856604.52</v>
      </c>
      <c r="D15" s="197"/>
      <c r="E15" s="197"/>
      <c r="F15" s="197"/>
      <c r="G15" s="197"/>
      <c r="H15" s="197">
        <v>9047253.51</v>
      </c>
      <c r="I15" s="197">
        <v>12100095.8</v>
      </c>
      <c r="J15" s="197"/>
    </row>
    <row r="16" ht="27" customHeight="1">
      <c r="A16" s="199" t="s">
        <v>25</v>
      </c>
      <c r="B16" s="197">
        <f>C16+I16</f>
        <v>0</v>
      </c>
      <c r="C16" s="197">
        <v>0</v>
      </c>
      <c r="D16" s="197"/>
      <c r="E16" s="197"/>
      <c r="F16" s="197"/>
      <c r="G16" s="197"/>
      <c r="H16" s="197"/>
      <c r="I16" s="197">
        <v>0</v>
      </c>
      <c r="J16" s="197"/>
    </row>
    <row r="17" ht="27" customHeight="1">
      <c r="A17" s="201" t="s">
        <v>26</v>
      </c>
      <c r="B17" s="197">
        <f>C17+H17+I17</f>
        <v>195830</v>
      </c>
      <c r="C17" s="197">
        <v>60000</v>
      </c>
      <c r="D17" s="197"/>
      <c r="E17" s="197"/>
      <c r="F17" s="197"/>
      <c r="G17" s="197"/>
      <c r="H17" s="197">
        <v>830</v>
      </c>
      <c r="I17" s="197">
        <v>135000</v>
      </c>
      <c r="J17" s="197"/>
    </row>
    <row r="18" ht="27" customHeight="1">
      <c r="A18" s="201" t="s">
        <v>27</v>
      </c>
      <c r="B18" s="197">
        <f>C18</f>
        <v>0</v>
      </c>
      <c r="C18" s="197">
        <v>0</v>
      </c>
      <c r="D18" s="197"/>
      <c r="E18" s="197"/>
      <c r="F18" s="197"/>
      <c r="G18" s="197"/>
      <c r="H18" s="197"/>
      <c r="I18" s="197"/>
      <c r="J18" s="197"/>
    </row>
    <row r="19" ht="27" customHeight="1">
      <c r="A19" s="201" t="s">
        <v>28</v>
      </c>
      <c r="B19" s="197">
        <f>C19</f>
        <v>0</v>
      </c>
      <c r="C19" s="197">
        <v>0</v>
      </c>
      <c r="D19" s="197"/>
      <c r="E19" s="197"/>
      <c r="F19" s="197"/>
      <c r="G19" s="197"/>
      <c r="H19" s="197"/>
      <c r="I19" s="197"/>
      <c r="J19" s="197"/>
    </row>
    <row r="20" ht="27" customHeight="1">
      <c r="A20" s="196" t="s">
        <v>29</v>
      </c>
      <c r="B20" s="197">
        <f>C20+H20+I20</f>
        <v>0</v>
      </c>
      <c r="C20" s="197">
        <v>0</v>
      </c>
      <c r="D20" s="197"/>
      <c r="E20" s="197"/>
      <c r="F20" s="197"/>
      <c r="G20" s="197"/>
      <c r="H20" s="197">
        <v>0</v>
      </c>
      <c r="I20" s="197">
        <v>0</v>
      </c>
      <c r="J20" s="202"/>
    </row>
    <row r="21" ht="27" customHeight="1">
      <c r="A21" s="199" t="s">
        <v>30</v>
      </c>
      <c r="B21" s="197">
        <f>C21+H21+I21</f>
        <v>0</v>
      </c>
      <c r="C21" s="197">
        <v>0</v>
      </c>
      <c r="D21" s="197"/>
      <c r="E21" s="197"/>
      <c r="F21" s="197"/>
      <c r="G21" s="197"/>
      <c r="H21" s="197">
        <v>0</v>
      </c>
      <c r="I21" s="197">
        <v>0</v>
      </c>
      <c r="J21" s="202"/>
    </row>
    <row r="22" ht="27" customHeight="1">
      <c r="A22" s="217"/>
      <c r="B22" s="218"/>
      <c r="C22" s="218"/>
      <c r="D22" s="220"/>
      <c r="E22" s="218"/>
      <c r="F22" s="218"/>
      <c r="G22" s="218"/>
      <c r="H22" s="218"/>
      <c r="I22" s="225"/>
      <c r="J22" s="226" t="s">
        <v>31</v>
      </c>
    </row>
  </sheetData>
  <mergeCells>
    <mergeCell ref="A1:J1"/>
  </mergeCells>
  <printOptions horizontalCentered="1"/>
  <pageMargins left="0.393700787401575" right="0.393700787401575" top="0.78740157480315" bottom="0.78740157480315" header="0.51181" footer="0.51181"/>
  <pageSetup paperSize="9" scale="70" orientation="landscape" errors="blank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pane xSplit="0.05" ySplit="0.2" topLeftCell="B5" activePane="bottomRight" state="frozen"/>
      <selection activeCell="A1" sqref="A1"/>
    </sheetView>
  </sheetViews>
  <sheetFormatPr defaultColWidth="8" defaultRowHeight="14.25"/>
  <cols>
    <col min="1" max="1" width="35.278431372549" style="16"/>
    <col min="2" max="2" width="27.2470588235294" style="16"/>
    <col min="3" max="3" width="27.2470588235294" style="16"/>
    <col min="4" max="4" width="34.4196078431373" style="16"/>
    <col min="5" max="5" width="27.2470588235294" style="16"/>
    <col min="6" max="6" width="27.2470588235294" style="16"/>
  </cols>
  <sheetData>
    <row r="1" ht="48" customHeight="1">
      <c r="A1" s="22" t="s">
        <v>32</v>
      </c>
      <c r="B1" s="23"/>
      <c r="C1" s="23"/>
      <c r="D1" s="23"/>
      <c r="E1" s="23"/>
      <c r="F1" s="23"/>
    </row>
    <row r="2" ht="19.5" customHeight="1">
      <c r="A2" s="233"/>
      <c r="B2" s="233"/>
      <c r="C2" s="233"/>
      <c r="D2" s="233"/>
      <c r="E2" s="237" t="s">
        <v>33</v>
      </c>
      <c r="F2" s="226"/>
    </row>
    <row r="3" ht="19.5" customHeight="1">
      <c r="A3" s="176" t="s">
        <v>2</v>
      </c>
      <c r="B3" s="176"/>
      <c r="C3" s="176"/>
      <c r="D3" s="176"/>
      <c r="E3" s="184"/>
      <c r="F3" s="244" t="s">
        <v>3</v>
      </c>
    </row>
    <row r="4" ht="27" customHeight="1">
      <c r="A4" s="186" t="s">
        <v>4</v>
      </c>
      <c r="B4" s="186" t="s">
        <v>34</v>
      </c>
      <c r="C4" s="186" t="s">
        <v>35</v>
      </c>
      <c r="D4" s="186" t="s">
        <v>4</v>
      </c>
      <c r="E4" s="249" t="s">
        <v>34</v>
      </c>
      <c r="F4" s="250" t="s">
        <v>35</v>
      </c>
    </row>
    <row r="5" ht="28.5" customHeight="1">
      <c r="A5" s="201" t="s">
        <v>36</v>
      </c>
      <c r="B5" s="252">
        <v>124823615.16</v>
      </c>
      <c r="C5" s="252">
        <v>128677359.57</v>
      </c>
      <c r="D5" s="201" t="s">
        <v>37</v>
      </c>
      <c r="E5" s="255">
        <v>19276389.24</v>
      </c>
      <c r="F5" s="256">
        <v>21847775.4</v>
      </c>
    </row>
    <row r="6" ht="28.5" customHeight="1">
      <c r="A6" s="201" t="s">
        <v>38</v>
      </c>
      <c r="B6" s="252">
        <v>740000</v>
      </c>
      <c r="C6" s="252">
        <v>800000</v>
      </c>
      <c r="D6" s="201" t="s">
        <v>39</v>
      </c>
      <c r="E6" s="261">
        <v>0</v>
      </c>
      <c r="F6" s="262">
        <v>0</v>
      </c>
    </row>
    <row r="7" ht="28.5" customHeight="1">
      <c r="A7" s="201" t="s">
        <v>40</v>
      </c>
      <c r="B7" s="252">
        <v>740000</v>
      </c>
      <c r="C7" s="252">
        <v>800000</v>
      </c>
      <c r="D7" s="201" t="s">
        <v>41</v>
      </c>
      <c r="E7" s="267">
        <v>0</v>
      </c>
      <c r="F7" s="268">
        <v>0</v>
      </c>
    </row>
    <row r="8" ht="28.5" customHeight="1">
      <c r="A8" s="201" t="s">
        <v>42</v>
      </c>
      <c r="B8" s="252">
        <v>36170</v>
      </c>
      <c r="C8" s="252">
        <v>36500</v>
      </c>
      <c r="D8" s="272" t="s">
        <v>43</v>
      </c>
      <c r="E8" s="273">
        <v>941701.74</v>
      </c>
      <c r="F8" s="273">
        <v>1008829.12</v>
      </c>
    </row>
    <row r="9" ht="28.5" customHeight="1">
      <c r="A9" s="201" t="s">
        <v>44</v>
      </c>
      <c r="B9" s="252">
        <v>0</v>
      </c>
      <c r="C9" s="252">
        <v>0</v>
      </c>
      <c r="D9" s="272" t="s">
        <v>45</v>
      </c>
      <c r="E9" s="273">
        <v>0</v>
      </c>
      <c r="F9" s="273">
        <v>0</v>
      </c>
    </row>
    <row r="10" ht="28.5" customHeight="1">
      <c r="A10" s="281" t="s">
        <v>46</v>
      </c>
      <c r="B10" s="252">
        <v>1000000</v>
      </c>
      <c r="C10" s="252">
        <v>0</v>
      </c>
      <c r="D10" s="284" t="s">
        <v>47</v>
      </c>
      <c r="E10" s="268">
        <v>700000</v>
      </c>
      <c r="F10" s="273">
        <v>0</v>
      </c>
    </row>
    <row r="11" ht="28.5" customHeight="1">
      <c r="A11" s="287" t="s">
        <v>48</v>
      </c>
      <c r="B11" s="288">
        <v>402000</v>
      </c>
      <c r="C11" s="288">
        <v>150000</v>
      </c>
      <c r="D11" s="290" t="s">
        <v>49</v>
      </c>
      <c r="E11" s="291">
        <v>1800000</v>
      </c>
      <c r="F11" s="273">
        <v>60000</v>
      </c>
    </row>
    <row r="12" ht="28.5" customHeight="1">
      <c r="A12" s="293" t="s">
        <v>50</v>
      </c>
      <c r="B12" s="294">
        <v>0</v>
      </c>
      <c r="C12" s="294">
        <v>0</v>
      </c>
      <c r="D12" s="296" t="s">
        <v>51</v>
      </c>
      <c r="E12" s="297" t="s">
        <v>51</v>
      </c>
      <c r="F12" s="298" t="s">
        <v>51</v>
      </c>
    </row>
    <row r="13" ht="28.5" customHeight="1">
      <c r="A13" s="201" t="s">
        <v>52</v>
      </c>
      <c r="B13" s="197">
        <f>B5+B6+B8+B9+B10+B11</f>
        <v>127001785.16</v>
      </c>
      <c r="C13" s="197">
        <f>C5+C6+C8+C9+C10+C11</f>
        <v>129663859.57</v>
      </c>
      <c r="D13" s="201" t="s">
        <v>53</v>
      </c>
      <c r="E13" s="202">
        <f>E5+E7+E8+E9+E10+E11</f>
        <v>22718090.98</v>
      </c>
      <c r="F13" s="301">
        <f>F5+F7+F8+F9+F10+F11</f>
        <v>22916604.52</v>
      </c>
    </row>
    <row r="14" ht="28.5" customHeight="1">
      <c r="A14" s="281" t="s">
        <v>54</v>
      </c>
      <c r="B14" s="252">
        <v>22718090.98</v>
      </c>
      <c r="C14" s="252">
        <v>22916604.52</v>
      </c>
      <c r="D14" s="281" t="s">
        <v>55</v>
      </c>
      <c r="E14" s="306">
        <v>0</v>
      </c>
      <c r="F14" s="307">
        <v>0</v>
      </c>
    </row>
    <row r="15" ht="39.75" customHeight="1">
      <c r="A15" s="308" t="s">
        <v>56</v>
      </c>
      <c r="B15" s="252">
        <v>0</v>
      </c>
      <c r="C15" s="306">
        <v>0</v>
      </c>
      <c r="D15" s="308" t="s">
        <v>57</v>
      </c>
      <c r="E15" s="252">
        <v>0</v>
      </c>
      <c r="F15" s="288">
        <v>0</v>
      </c>
    </row>
    <row r="16" ht="28.5" customHeight="1">
      <c r="A16" s="281" t="s">
        <v>58</v>
      </c>
      <c r="B16" s="252">
        <v>0</v>
      </c>
      <c r="C16" s="252">
        <v>0</v>
      </c>
      <c r="D16" s="281" t="s">
        <v>59</v>
      </c>
      <c r="E16" s="306">
        <v>127001785.16</v>
      </c>
      <c r="F16" s="307">
        <v>129663859.57</v>
      </c>
    </row>
    <row r="17" ht="31.5" customHeight="1">
      <c r="A17" s="308" t="s">
        <v>60</v>
      </c>
      <c r="B17" s="288">
        <v>0</v>
      </c>
      <c r="C17" s="267">
        <v>0</v>
      </c>
      <c r="D17" s="308" t="s">
        <v>61</v>
      </c>
      <c r="E17" s="252">
        <v>0</v>
      </c>
      <c r="F17" s="288">
        <v>0</v>
      </c>
    </row>
    <row r="18" ht="31.5" customHeight="1">
      <c r="A18" s="326" t="s">
        <v>62</v>
      </c>
      <c r="B18" s="327">
        <f>B13+B14+B16</f>
        <v>149719876.14</v>
      </c>
      <c r="C18" s="328">
        <f>C13+C14+C16</f>
        <v>152580464.09</v>
      </c>
      <c r="D18" s="281" t="s">
        <v>63</v>
      </c>
      <c r="E18" s="330">
        <f>E13+E14+E16</f>
        <v>149719876.14</v>
      </c>
      <c r="F18" s="301">
        <f>F13+F14+F16</f>
        <v>152580464.09</v>
      </c>
    </row>
    <row r="19" ht="28.5" customHeight="1">
      <c r="A19" s="331" t="s">
        <v>51</v>
      </c>
      <c r="B19" s="332" t="s">
        <v>51</v>
      </c>
      <c r="C19" s="333" t="s">
        <v>51</v>
      </c>
      <c r="D19" s="334" t="s">
        <v>64</v>
      </c>
      <c r="E19" s="301">
        <f>B18-E18</f>
        <v>0</v>
      </c>
      <c r="F19" s="301">
        <f>C18-F18</f>
        <v>0</v>
      </c>
    </row>
    <row r="20" ht="28.5" customHeight="1">
      <c r="A20" s="334" t="s">
        <v>65</v>
      </c>
      <c r="B20" s="268">
        <v>0</v>
      </c>
      <c r="C20" s="301">
        <f>E20</f>
        <v>0</v>
      </c>
      <c r="D20" s="334" t="s">
        <v>66</v>
      </c>
      <c r="E20" s="301">
        <f>B20+E19</f>
        <v>0</v>
      </c>
      <c r="F20" s="301">
        <f>C20+F19</f>
        <v>0</v>
      </c>
    </row>
    <row r="21" ht="28.5" customHeight="1">
      <c r="A21" s="298" t="s">
        <v>67</v>
      </c>
      <c r="B21" s="301">
        <f>B18+B20</f>
        <v>149719876.14</v>
      </c>
      <c r="C21" s="301">
        <f>C18+C20</f>
        <v>152580464.09</v>
      </c>
      <c r="D21" s="298" t="s">
        <v>67</v>
      </c>
      <c r="E21" s="301">
        <f>E18+E20</f>
        <v>149719876.14</v>
      </c>
      <c r="F21" s="301">
        <f>F18+F20</f>
        <v>152580464.09</v>
      </c>
    </row>
    <row r="22" ht="28.5" customHeight="1">
      <c r="A22" s="340"/>
      <c r="B22" s="341">
        <v>0</v>
      </c>
      <c r="C22" s="341"/>
      <c r="D22" s="340"/>
      <c r="E22" s="341">
        <v>0</v>
      </c>
      <c r="F22" s="345" t="s">
        <v>68</v>
      </c>
    </row>
  </sheetData>
  <mergeCells>
    <mergeCell ref="A1:F1"/>
    <mergeCell ref="E2:F2"/>
  </mergeCells>
  <printOptions horizontalCentered="1"/>
  <pageMargins left="0.393700787401575" right="0.393700787401575" top="0.393700787401575" bottom="0.393700787401575" header="0.51181" footer="0.51181"/>
  <pageSetup paperSize="9" scale="80" orientation="landscape" errors="blank"/>
</worksheet>
</file>

<file path=xl/worksheets/sheet3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pane xSplit="0.05" ySplit="0.2" topLeftCell="B6" activePane="bottomRight" state="frozen"/>
      <selection activeCell="A1" sqref="A1"/>
    </sheetView>
  </sheetViews>
  <sheetFormatPr defaultColWidth="8" defaultRowHeight="14.25"/>
  <cols>
    <col min="1" max="1" width="44.7450980392157" style="16"/>
    <col min="2" max="2" width="30.4039215686274" style="16"/>
    <col min="3" max="3" width="30.4039215686274" style="16"/>
    <col min="4" max="4" width="47.756862745098" style="16"/>
    <col min="5" max="5" width="30.4039215686274" style="16"/>
    <col min="6" max="6" width="30.4039215686274" style="16"/>
  </cols>
  <sheetData>
    <row r="1" ht="48" customHeight="1">
      <c r="A1" s="22" t="s">
        <v>69</v>
      </c>
      <c r="B1" s="23"/>
      <c r="C1" s="23"/>
      <c r="D1" s="23"/>
      <c r="E1" s="23"/>
      <c r="F1" s="23"/>
    </row>
    <row r="2" ht="21" customHeight="1">
      <c r="A2" s="233"/>
      <c r="B2" s="233"/>
      <c r="C2" s="233"/>
      <c r="D2" s="233"/>
      <c r="E2" s="237" t="s">
        <v>70</v>
      </c>
      <c r="F2" s="226"/>
    </row>
    <row r="3" ht="21" customHeight="1">
      <c r="A3" s="176" t="s">
        <v>2</v>
      </c>
      <c r="B3" s="176"/>
      <c r="C3" s="176"/>
      <c r="D3" s="176"/>
      <c r="E3" s="184"/>
      <c r="F3" s="184" t="s">
        <v>3</v>
      </c>
    </row>
    <row r="4" ht="39.75" customHeight="1">
      <c r="A4" s="186" t="s">
        <v>4</v>
      </c>
      <c r="B4" s="186" t="s">
        <v>34</v>
      </c>
      <c r="C4" s="186" t="s">
        <v>35</v>
      </c>
      <c r="D4" s="186" t="s">
        <v>4</v>
      </c>
      <c r="E4" s="186" t="s">
        <v>34</v>
      </c>
      <c r="F4" s="186" t="s">
        <v>35</v>
      </c>
    </row>
    <row r="5" ht="28.5" customHeight="1">
      <c r="A5" s="201" t="s">
        <v>71</v>
      </c>
      <c r="B5" s="252">
        <v>12702193.13</v>
      </c>
      <c r="C5" s="252">
        <v>12965933</v>
      </c>
      <c r="D5" s="373" t="s">
        <v>72</v>
      </c>
      <c r="E5" s="252">
        <v>8181326.96</v>
      </c>
      <c r="F5" s="252">
        <v>9047253.51</v>
      </c>
    </row>
    <row r="6" ht="30" customHeight="1">
      <c r="A6" s="376" t="s">
        <v>73</v>
      </c>
      <c r="B6" s="252">
        <v>85207.27</v>
      </c>
      <c r="C6" s="252">
        <v>92815.92</v>
      </c>
      <c r="D6" s="379" t="s">
        <v>74</v>
      </c>
      <c r="E6" s="252">
        <v>328022.05</v>
      </c>
      <c r="F6" s="252">
        <v>376267.47</v>
      </c>
    </row>
    <row r="7" ht="28.5" customHeight="1">
      <c r="A7" s="382" t="s">
        <v>75</v>
      </c>
      <c r="B7" s="252">
        <v>0</v>
      </c>
      <c r="C7" s="252">
        <v>0</v>
      </c>
      <c r="D7" s="385" t="s">
        <v>76</v>
      </c>
      <c r="E7" s="252">
        <v>5429793.04</v>
      </c>
      <c r="F7" s="252">
        <v>6113749.29</v>
      </c>
    </row>
    <row r="8" ht="30" customHeight="1">
      <c r="A8" s="293" t="s">
        <v>38</v>
      </c>
      <c r="B8" s="252">
        <v>0</v>
      </c>
      <c r="C8" s="252">
        <v>0</v>
      </c>
      <c r="D8" s="391" t="s">
        <v>77</v>
      </c>
      <c r="E8" s="288">
        <v>2423511.87</v>
      </c>
      <c r="F8" s="288">
        <v>2557236.75</v>
      </c>
    </row>
    <row r="9" ht="28.5" customHeight="1">
      <c r="A9" s="201" t="s">
        <v>42</v>
      </c>
      <c r="B9" s="252">
        <v>9500</v>
      </c>
      <c r="C9" s="252">
        <v>10500</v>
      </c>
      <c r="D9" s="397" t="s">
        <v>78</v>
      </c>
      <c r="E9" s="294">
        <v>0</v>
      </c>
      <c r="F9" s="294">
        <v>0</v>
      </c>
    </row>
    <row r="10" ht="30.75" customHeight="1">
      <c r="A10" s="400" t="s">
        <v>51</v>
      </c>
      <c r="B10" s="401" t="s">
        <v>51</v>
      </c>
      <c r="C10" s="401" t="s">
        <v>51</v>
      </c>
      <c r="D10" s="201" t="s">
        <v>79</v>
      </c>
      <c r="E10" s="252">
        <v>0</v>
      </c>
      <c r="F10" s="252">
        <v>0</v>
      </c>
    </row>
    <row r="11" ht="30.75" customHeight="1">
      <c r="A11" s="401" t="s">
        <v>51</v>
      </c>
      <c r="B11" s="401" t="s">
        <v>51</v>
      </c>
      <c r="C11" s="401" t="s">
        <v>51</v>
      </c>
      <c r="D11" s="201" t="s">
        <v>80</v>
      </c>
      <c r="E11" s="252">
        <v>0</v>
      </c>
      <c r="F11" s="252">
        <v>0</v>
      </c>
    </row>
    <row r="12" ht="30.75" customHeight="1">
      <c r="A12" s="332" t="s">
        <v>51</v>
      </c>
      <c r="B12" s="332" t="s">
        <v>51</v>
      </c>
      <c r="C12" s="332" t="s">
        <v>51</v>
      </c>
      <c r="D12" s="201" t="s">
        <v>81</v>
      </c>
      <c r="E12" s="288">
        <v>150000</v>
      </c>
      <c r="F12" s="288">
        <v>154500</v>
      </c>
    </row>
    <row r="13" ht="30.75" customHeight="1">
      <c r="A13" s="293" t="s">
        <v>82</v>
      </c>
      <c r="B13" s="294">
        <v>0</v>
      </c>
      <c r="C13" s="294">
        <v>0</v>
      </c>
      <c r="D13" s="201" t="s">
        <v>83</v>
      </c>
      <c r="E13" s="294">
        <v>820</v>
      </c>
      <c r="F13" s="294">
        <v>830</v>
      </c>
    </row>
    <row r="14" ht="28.5" customHeight="1">
      <c r="A14" s="281" t="s">
        <v>50</v>
      </c>
      <c r="B14" s="288">
        <v>0</v>
      </c>
      <c r="C14" s="288">
        <v>0</v>
      </c>
      <c r="D14" s="427" t="s">
        <v>84</v>
      </c>
      <c r="E14" s="288">
        <v>0</v>
      </c>
      <c r="F14" s="288">
        <v>0</v>
      </c>
    </row>
    <row r="15" ht="28.5" customHeight="1">
      <c r="A15" s="293" t="s">
        <v>85</v>
      </c>
      <c r="B15" s="198">
        <f>B5+B8+B9+B13</f>
        <v>12711693.13</v>
      </c>
      <c r="C15" s="198">
        <f>C5+C8+C9+C13</f>
        <v>12976433</v>
      </c>
      <c r="D15" s="431" t="s">
        <v>86</v>
      </c>
      <c r="E15" s="198">
        <f>E5+E10+E12+E13</f>
        <v>8332146.96</v>
      </c>
      <c r="F15" s="198">
        <f>F5+F10+F12+F13</f>
        <v>9202583.51</v>
      </c>
    </row>
    <row r="16" ht="28.5" customHeight="1">
      <c r="A16" s="201" t="s">
        <v>87</v>
      </c>
      <c r="B16" s="252">
        <v>8332146.96</v>
      </c>
      <c r="C16" s="252">
        <v>9202583.51</v>
      </c>
      <c r="D16" s="373" t="s">
        <v>88</v>
      </c>
      <c r="E16" s="252">
        <v>0</v>
      </c>
      <c r="F16" s="252">
        <v>0</v>
      </c>
    </row>
    <row r="17" ht="28.5" customHeight="1">
      <c r="A17" s="201" t="s">
        <v>89</v>
      </c>
      <c r="B17" s="288">
        <v>0</v>
      </c>
      <c r="C17" s="288">
        <v>0</v>
      </c>
      <c r="D17" s="373" t="s">
        <v>90</v>
      </c>
      <c r="E17" s="288">
        <v>12711693.13</v>
      </c>
      <c r="F17" s="288">
        <v>12976433</v>
      </c>
    </row>
    <row r="18" ht="28.5" customHeight="1">
      <c r="A18" s="201" t="s">
        <v>91</v>
      </c>
      <c r="B18" s="198">
        <f>B15+B16+B17</f>
        <v>21043840.09</v>
      </c>
      <c r="C18" s="198">
        <f>C15+C16+C17</f>
        <v>22179016.51</v>
      </c>
      <c r="D18" s="373" t="s">
        <v>92</v>
      </c>
      <c r="E18" s="446">
        <f>E15+E16+E17</f>
        <v>21043840.09</v>
      </c>
      <c r="F18" s="446">
        <f>F15+F16+F17</f>
        <v>22179016.51</v>
      </c>
    </row>
    <row r="19" ht="28.5" customHeight="1">
      <c r="A19" s="447" t="s">
        <v>51</v>
      </c>
      <c r="B19" s="447" t="s">
        <v>51</v>
      </c>
      <c r="C19" s="449" t="s">
        <v>51</v>
      </c>
      <c r="D19" s="373" t="s">
        <v>93</v>
      </c>
      <c r="E19" s="446">
        <f>B18-E18</f>
        <v>0</v>
      </c>
      <c r="F19" s="446">
        <f>C18-F18</f>
        <v>0</v>
      </c>
    </row>
    <row r="20" ht="28.5" customHeight="1">
      <c r="A20" s="201" t="s">
        <v>94</v>
      </c>
      <c r="B20" s="288">
        <v>0</v>
      </c>
      <c r="C20" s="446">
        <f>E20</f>
        <v>0</v>
      </c>
      <c r="D20" s="373" t="s">
        <v>95</v>
      </c>
      <c r="E20" s="446">
        <f>B20+E19</f>
        <v>0</v>
      </c>
      <c r="F20" s="446">
        <f>C20+F19</f>
        <v>0</v>
      </c>
    </row>
    <row r="21" ht="28.5" customHeight="1">
      <c r="A21" s="447" t="s">
        <v>67</v>
      </c>
      <c r="B21" s="198">
        <f>B18+B20</f>
        <v>21043840.09</v>
      </c>
      <c r="C21" s="198">
        <f>C18+C20</f>
        <v>22179016.51</v>
      </c>
      <c r="D21" s="455" t="s">
        <v>67</v>
      </c>
      <c r="E21" s="198">
        <f>E18+E20</f>
        <v>21043840.09</v>
      </c>
      <c r="F21" s="198">
        <f>F18+F20</f>
        <v>22179016.51</v>
      </c>
    </row>
    <row r="22" ht="28.5" customHeight="1">
      <c r="A22" s="25"/>
      <c r="B22" s="457"/>
      <c r="C22" s="457"/>
      <c r="D22" s="25"/>
      <c r="E22" s="457"/>
      <c r="F22" s="226" t="s">
        <v>96</v>
      </c>
    </row>
  </sheetData>
  <mergeCells>
    <mergeCell ref="A1:F1"/>
    <mergeCell ref="E2:F2"/>
  </mergeCells>
  <printOptions horizontalCentered="1"/>
  <pageMargins left="0.78740157480315" right="0.78740157480315" top="1.18110236220472" bottom="1.18110236220472" header="0.51181" footer="0.51181"/>
  <pageSetup paperSize="9" scale="70" orientation="landscape" errors="blank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5"/>
  <sheetViews>
    <sheetView showGridLines="0" showZeros="0" topLeftCell="A1" zoomScaleNormal="100" zoomScalePageLayoutView="60" workbookViewId="0">
      <pane xSplit="0.05" ySplit="0.2" topLeftCell="B5" activePane="bottomRight" state="frozen"/>
      <selection activeCell="A1" sqref="A1"/>
    </sheetView>
  </sheetViews>
  <sheetFormatPr defaultColWidth="8" defaultRowHeight="14.25"/>
  <cols>
    <col min="1" max="1" width="39.4392156862745" style="16"/>
    <col min="2" max="2" width="27.2470588235294" style="16"/>
    <col min="3" max="3" width="27.2470588235294" style="16"/>
    <col min="4" max="4" width="42.1647058823529" style="16"/>
    <col min="5" max="5" width="27.2470588235294" style="16"/>
    <col min="6" max="6" width="27.2470588235294" style="16"/>
  </cols>
  <sheetData>
    <row r="1" ht="48" customHeight="1">
      <c r="A1" s="22" t="s">
        <v>97</v>
      </c>
      <c r="B1" s="23"/>
      <c r="C1" s="23"/>
      <c r="D1" s="23"/>
      <c r="E1" s="23"/>
      <c r="F1" s="23"/>
    </row>
    <row r="2" ht="21" customHeight="1">
      <c r="A2" s="468"/>
      <c r="B2" s="468"/>
      <c r="C2" s="468"/>
      <c r="D2" s="468"/>
      <c r="E2" s="237" t="s">
        <v>98</v>
      </c>
      <c r="F2" s="226"/>
    </row>
    <row r="3" ht="21" customHeight="1">
      <c r="A3" s="176" t="s">
        <v>2</v>
      </c>
      <c r="B3" s="176"/>
      <c r="C3" s="176"/>
      <c r="D3" s="176"/>
      <c r="E3" s="184"/>
      <c r="F3" s="184" t="s">
        <v>3</v>
      </c>
    </row>
    <row r="4" ht="28.5" customHeight="1">
      <c r="A4" s="186" t="s">
        <v>4</v>
      </c>
      <c r="B4" s="186" t="s">
        <v>34</v>
      </c>
      <c r="C4" s="186" t="s">
        <v>35</v>
      </c>
      <c r="D4" s="186" t="s">
        <v>4</v>
      </c>
      <c r="E4" s="186" t="s">
        <v>34</v>
      </c>
      <c r="F4" s="186" t="s">
        <v>35</v>
      </c>
    </row>
    <row r="5" ht="28.5" customHeight="1">
      <c r="A5" s="201" t="s">
        <v>99</v>
      </c>
      <c r="B5" s="252">
        <v>8790000</v>
      </c>
      <c r="C5" s="252">
        <v>9053700</v>
      </c>
      <c r="D5" s="373" t="s">
        <v>100</v>
      </c>
      <c r="E5" s="252">
        <v>6696612</v>
      </c>
      <c r="F5" s="252">
        <v>9303840</v>
      </c>
    </row>
    <row r="6" ht="28.5" customHeight="1">
      <c r="A6" s="201" t="s">
        <v>38</v>
      </c>
      <c r="B6" s="252">
        <v>0</v>
      </c>
      <c r="C6" s="252">
        <v>0</v>
      </c>
      <c r="D6" s="379" t="s">
        <v>101</v>
      </c>
      <c r="E6" s="252">
        <v>2063388</v>
      </c>
      <c r="F6" s="252">
        <v>2724255.8</v>
      </c>
    </row>
    <row r="7" ht="28.5" customHeight="1">
      <c r="A7" s="201" t="s">
        <v>42</v>
      </c>
      <c r="B7" s="252">
        <v>2105.12</v>
      </c>
      <c r="C7" s="252">
        <v>2456.18</v>
      </c>
      <c r="D7" s="373" t="s">
        <v>43</v>
      </c>
      <c r="E7" s="252">
        <v>0</v>
      </c>
      <c r="F7" s="252">
        <v>0</v>
      </c>
    </row>
    <row r="8" ht="28.5" customHeight="1">
      <c r="A8" s="201" t="s">
        <v>102</v>
      </c>
      <c r="B8" s="252">
        <v>86049</v>
      </c>
      <c r="C8" s="252">
        <v>0</v>
      </c>
      <c r="D8" s="373" t="s">
        <v>103</v>
      </c>
      <c r="E8" s="252">
        <v>0</v>
      </c>
      <c r="F8" s="252">
        <v>0</v>
      </c>
    </row>
    <row r="9" ht="28.5" customHeight="1">
      <c r="A9" s="201" t="s">
        <v>104</v>
      </c>
      <c r="B9" s="288">
        <v>16425.6</v>
      </c>
      <c r="C9" s="288">
        <v>0</v>
      </c>
      <c r="D9" s="373" t="s">
        <v>105</v>
      </c>
      <c r="E9" s="252">
        <v>60000</v>
      </c>
      <c r="F9" s="252">
        <v>72000</v>
      </c>
    </row>
    <row r="10" ht="28.5" customHeight="1">
      <c r="A10" s="385" t="s">
        <v>50</v>
      </c>
      <c r="B10" s="517">
        <v>0</v>
      </c>
      <c r="C10" s="517">
        <v>0</v>
      </c>
      <c r="D10" s="379" t="s">
        <v>106</v>
      </c>
      <c r="E10" s="252">
        <v>0</v>
      </c>
      <c r="F10" s="252">
        <v>0</v>
      </c>
    </row>
    <row r="11" ht="28.5" customHeight="1">
      <c r="A11" s="522" t="s">
        <v>51</v>
      </c>
      <c r="B11" s="522" t="s">
        <v>51</v>
      </c>
      <c r="C11" s="522" t="s">
        <v>51</v>
      </c>
      <c r="D11" s="379" t="s">
        <v>107</v>
      </c>
      <c r="E11" s="252">
        <v>60000</v>
      </c>
      <c r="F11" s="252">
        <v>24000</v>
      </c>
    </row>
    <row r="12" ht="28.5" customHeight="1">
      <c r="A12" s="522" t="s">
        <v>51</v>
      </c>
      <c r="B12" s="522" t="s">
        <v>51</v>
      </c>
      <c r="C12" s="522" t="s">
        <v>51</v>
      </c>
      <c r="D12" s="531" t="s">
        <v>108</v>
      </c>
      <c r="E12" s="252">
        <v>0</v>
      </c>
      <c r="F12" s="252">
        <v>0</v>
      </c>
    </row>
    <row r="13" ht="28.5" customHeight="1">
      <c r="A13" s="534" t="s">
        <v>51</v>
      </c>
      <c r="B13" s="534" t="s">
        <v>51</v>
      </c>
      <c r="C13" s="534" t="s">
        <v>51</v>
      </c>
      <c r="D13" s="537" t="s">
        <v>109</v>
      </c>
      <c r="E13" s="288">
        <v>0</v>
      </c>
      <c r="F13" s="288">
        <v>48000</v>
      </c>
    </row>
    <row r="14" ht="28.5" customHeight="1">
      <c r="A14" s="540" t="s">
        <v>51</v>
      </c>
      <c r="B14" s="522" t="s">
        <v>51</v>
      </c>
      <c r="C14" s="522" t="s">
        <v>51</v>
      </c>
      <c r="D14" s="543" t="s">
        <v>110</v>
      </c>
      <c r="E14" s="294">
        <v>1416500</v>
      </c>
      <c r="F14" s="294">
        <v>1592600</v>
      </c>
    </row>
    <row r="15" ht="28.5" customHeight="1">
      <c r="A15" s="546" t="s">
        <v>51</v>
      </c>
      <c r="B15" s="298" t="s">
        <v>51</v>
      </c>
      <c r="C15" s="298" t="s">
        <v>51</v>
      </c>
      <c r="D15" s="543" t="s">
        <v>111</v>
      </c>
      <c r="E15" s="252">
        <v>80000</v>
      </c>
      <c r="F15" s="252">
        <v>90000</v>
      </c>
    </row>
    <row r="16" ht="28.5" customHeight="1">
      <c r="A16" s="546" t="s">
        <v>51</v>
      </c>
      <c r="B16" s="298" t="s">
        <v>51</v>
      </c>
      <c r="C16" s="298" t="s">
        <v>51</v>
      </c>
      <c r="D16" s="287" t="s">
        <v>112</v>
      </c>
      <c r="E16" s="252">
        <v>0</v>
      </c>
      <c r="F16" s="252">
        <v>0</v>
      </c>
    </row>
    <row r="17" ht="28.5" customHeight="1">
      <c r="A17" s="546" t="s">
        <v>51</v>
      </c>
      <c r="B17" s="298" t="s">
        <v>51</v>
      </c>
      <c r="C17" s="298" t="s">
        <v>51</v>
      </c>
      <c r="D17" s="561" t="s">
        <v>113</v>
      </c>
      <c r="E17" s="288">
        <v>103500</v>
      </c>
      <c r="F17" s="288">
        <v>135000</v>
      </c>
    </row>
    <row r="18" ht="28.5" customHeight="1">
      <c r="A18" s="293" t="s">
        <v>114</v>
      </c>
      <c r="B18" s="198">
        <f>B5+B6+B7+B8+B9</f>
        <v>8894579.72</v>
      </c>
      <c r="C18" s="198">
        <f>C5+C6+C7+C8+C9</f>
        <v>9056156.18</v>
      </c>
      <c r="D18" s="293" t="s">
        <v>115</v>
      </c>
      <c r="E18" s="198">
        <f>E5+E6+E7+E8+E9+E14+E15+E16+E17</f>
        <v>10420000</v>
      </c>
      <c r="F18" s="198">
        <f>F5+F6+F7+F8+F9+F14+F15+F16+F17</f>
        <v>13917695.8</v>
      </c>
    </row>
    <row r="19" ht="28.5" customHeight="1">
      <c r="A19" s="201" t="s">
        <v>116</v>
      </c>
      <c r="B19" s="252">
        <v>10420000</v>
      </c>
      <c r="C19" s="252">
        <v>13917695.8</v>
      </c>
      <c r="D19" s="201" t="s">
        <v>117</v>
      </c>
      <c r="E19" s="252">
        <v>0</v>
      </c>
      <c r="F19" s="252">
        <v>0</v>
      </c>
    </row>
    <row r="20" ht="28.5" customHeight="1">
      <c r="A20" s="201" t="s">
        <v>118</v>
      </c>
      <c r="B20" s="288">
        <v>0</v>
      </c>
      <c r="C20" s="288">
        <v>0</v>
      </c>
      <c r="D20" s="201" t="s">
        <v>119</v>
      </c>
      <c r="E20" s="288">
        <v>8894579.72</v>
      </c>
      <c r="F20" s="288">
        <v>9056156.18</v>
      </c>
    </row>
    <row r="21" ht="28.5" customHeight="1">
      <c r="A21" s="201" t="s">
        <v>120</v>
      </c>
      <c r="B21" s="446">
        <f>B18+B19+B20</f>
        <v>19314579.72</v>
      </c>
      <c r="C21" s="446">
        <f>C18+C19+C20</f>
        <v>22973851.98</v>
      </c>
      <c r="D21" s="201" t="s">
        <v>121</v>
      </c>
      <c r="E21" s="446">
        <f>E18+E19+E20</f>
        <v>19314579.72</v>
      </c>
      <c r="F21" s="446">
        <f>F18+F19+F20</f>
        <v>22973851.98</v>
      </c>
    </row>
    <row r="22" ht="28.5" customHeight="1">
      <c r="A22" s="580" t="s">
        <v>51</v>
      </c>
      <c r="B22" s="581" t="s">
        <v>51</v>
      </c>
      <c r="C22" s="331" t="s">
        <v>51</v>
      </c>
      <c r="D22" s="201" t="s">
        <v>122</v>
      </c>
      <c r="E22" s="446">
        <f>B21-E21</f>
        <v>0</v>
      </c>
      <c r="F22" s="446">
        <f>C21-F21</f>
        <v>0</v>
      </c>
    </row>
    <row r="23" ht="28.5" customHeight="1">
      <c r="A23" s="201" t="s">
        <v>123</v>
      </c>
      <c r="B23" s="288">
        <v>0</v>
      </c>
      <c r="C23" s="446">
        <f>E23</f>
        <v>0</v>
      </c>
      <c r="D23" s="201" t="s">
        <v>124</v>
      </c>
      <c r="E23" s="446">
        <f>B23+E22</f>
        <v>0</v>
      </c>
      <c r="F23" s="446">
        <f>C23+F22</f>
        <v>0</v>
      </c>
    </row>
    <row r="24" ht="28.5" customHeight="1">
      <c r="A24" s="447" t="s">
        <v>67</v>
      </c>
      <c r="B24" s="198">
        <f>B21+B23</f>
        <v>19314579.72</v>
      </c>
      <c r="C24" s="198">
        <f>C21+C23</f>
        <v>22973851.98</v>
      </c>
      <c r="D24" s="447" t="s">
        <v>67</v>
      </c>
      <c r="E24" s="198">
        <f>E21+E23</f>
        <v>19314579.72</v>
      </c>
      <c r="F24" s="198">
        <f>F21+F23</f>
        <v>22973851.98</v>
      </c>
    </row>
    <row r="25" ht="28.5" customHeight="1">
      <c r="A25" s="457"/>
      <c r="B25" s="457"/>
      <c r="C25" s="457"/>
      <c r="D25" s="457"/>
      <c r="E25" s="457"/>
      <c r="F25" s="226" t="s">
        <v>125</v>
      </c>
    </row>
  </sheetData>
  <mergeCells>
    <mergeCell ref="A1:F1"/>
    <mergeCell ref="E2:F2"/>
  </mergeCells>
  <printOptions horizontalCentered="1"/>
  <pageMargins left="0.393700787401575" right="0.393700787401575" top="0.393700787401575" bottom="0.393700787401575" header="0.51181" footer="0.51181"/>
  <pageSetup paperSize="9" scale="80" orientation="landscape" errors="blank"/>
</worksheet>
</file>

<file path=xl/worksheets/sheet5.xml><?xml version="1.0" encoding="utf-8"?>
<worksheet xmlns="http://schemas.openxmlformats.org/spreadsheetml/2006/main" xmlns:r="http://schemas.openxmlformats.org/officeDocument/2006/relationships">
  <dimension ref="A1:J13"/>
  <sheetViews>
    <sheetView topLeftCell="A1" zoomScaleNormal="100" zoomScalePageLayoutView="60" workbookViewId="0">
      <pane xSplit="0.1" topLeftCell="F1" activePane="topRight" state="frozen"/>
      <selection activeCell="A1" sqref="A1"/>
    </sheetView>
  </sheetViews>
  <sheetFormatPr defaultColWidth="8" defaultRowHeight="14.25"/>
  <cols>
    <col min="1" max="1" width="35.9960784313725" style="16"/>
    <col min="2" max="2" width="25.6705882352941" style="16"/>
    <col min="3" max="3" width="27.9647058823529" style="16"/>
    <col min="4" max="4" width="35.9960784313725" style="16"/>
    <col min="5" max="5" width="24.3803921568627" style="16"/>
    <col min="6" max="6" width="26.3882352941176" style="16"/>
    <col min="7" max="7" width="23.2313725490196" style="16"/>
    <col min="8" max="8" width="22.8" style="16"/>
    <col min="9" max="9" width="25.5254901960784" style="16"/>
    <col min="10" max="10" width="25.2392156862745" style="16"/>
  </cols>
  <sheetData>
    <row r="1" ht="31.5" customHeight="1">
      <c r="A1" s="595" t="s">
        <v>126</v>
      </c>
      <c r="B1" s="596"/>
      <c r="C1" s="597"/>
      <c r="D1" s="598"/>
      <c r="E1" s="599"/>
      <c r="F1" s="600"/>
      <c r="G1" s="601"/>
      <c r="H1" s="602"/>
      <c r="I1" s="603"/>
      <c r="J1" s="604"/>
    </row>
    <row r="2" ht="31.5" customHeight="1">
      <c r="A2" s="605"/>
      <c r="B2" s="606"/>
      <c r="C2" s="607"/>
      <c r="D2" s="608"/>
      <c r="E2" s="609"/>
      <c r="F2" s="610"/>
      <c r="G2" s="611"/>
      <c r="H2" s="612"/>
      <c r="I2" s="613"/>
      <c r="J2" s="614"/>
    </row>
    <row r="3" ht="21" customHeight="1">
      <c r="A3" s="615"/>
      <c r="B3" s="615"/>
      <c r="C3" s="615"/>
      <c r="D3" s="615"/>
      <c r="E3" s="615"/>
      <c r="F3" s="615"/>
      <c r="G3" s="621"/>
      <c r="H3" s="615"/>
      <c r="I3" s="621"/>
      <c r="J3" s="226" t="s">
        <v>127</v>
      </c>
    </row>
    <row r="4" ht="21" customHeight="1">
      <c r="A4" s="625" t="s">
        <v>2</v>
      </c>
      <c r="B4" s="626"/>
      <c r="C4" s="626"/>
      <c r="D4" s="626"/>
      <c r="E4" s="626"/>
      <c r="F4" s="626"/>
      <c r="G4" s="631"/>
      <c r="H4" s="626"/>
      <c r="I4" s="631"/>
      <c r="J4" s="634" t="s">
        <v>3</v>
      </c>
    </row>
    <row r="5" ht="42.75" customHeight="1">
      <c r="A5" s="635" t="s">
        <v>128</v>
      </c>
      <c r="B5" s="635" t="s">
        <v>5</v>
      </c>
      <c r="C5" s="637" t="s">
        <v>129</v>
      </c>
      <c r="D5" s="637" t="s">
        <v>130</v>
      </c>
      <c r="E5" s="637" t="s">
        <v>131</v>
      </c>
      <c r="F5" s="637" t="s">
        <v>132</v>
      </c>
      <c r="G5" s="637" t="s">
        <v>133</v>
      </c>
      <c r="H5" s="637" t="s">
        <v>11</v>
      </c>
      <c r="I5" s="637" t="s">
        <v>12</v>
      </c>
      <c r="J5" s="637" t="s">
        <v>13</v>
      </c>
    </row>
    <row r="6" ht="27.75" customHeight="1">
      <c r="A6" s="645" t="s">
        <v>134</v>
      </c>
      <c r="B6" s="646">
        <f>B9+B10+B11+B12</f>
        <v>800000</v>
      </c>
      <c r="C6" s="646">
        <f>C9+C10+C11+C12</f>
        <v>800000</v>
      </c>
      <c r="D6" s="646">
        <v>0</v>
      </c>
      <c r="E6" s="646">
        <v>0</v>
      </c>
      <c r="F6" s="646">
        <v>0</v>
      </c>
      <c r="G6" s="646">
        <v>0</v>
      </c>
      <c r="H6" s="646">
        <f>H9+H10+H11+H12</f>
        <v>0</v>
      </c>
      <c r="I6" s="646">
        <f>I9+I10+I11+I12</f>
        <v>0</v>
      </c>
      <c r="J6" s="646"/>
    </row>
    <row r="7" ht="38.25" customHeight="1">
      <c r="A7" s="645" t="s">
        <v>135</v>
      </c>
      <c r="B7" s="648" t="s">
        <v>51</v>
      </c>
      <c r="C7" s="649" t="s">
        <v>136</v>
      </c>
      <c r="D7" s="649" t="s">
        <v>137</v>
      </c>
      <c r="E7" s="649" t="s">
        <v>138</v>
      </c>
      <c r="F7" s="649" t="s">
        <v>139</v>
      </c>
      <c r="G7" s="649" t="s">
        <v>140</v>
      </c>
      <c r="H7" s="649" t="s">
        <v>141</v>
      </c>
      <c r="I7" s="649" t="s">
        <v>142</v>
      </c>
      <c r="J7" s="649" t="s">
        <v>143</v>
      </c>
    </row>
    <row r="8" ht="29.25" customHeight="1">
      <c r="A8" s="645" t="s">
        <v>144</v>
      </c>
      <c r="B8" s="646">
        <f>C8+H8+I8</f>
        <v>800000</v>
      </c>
      <c r="C8" s="658">
        <v>800000</v>
      </c>
      <c r="D8" s="658"/>
      <c r="E8" s="658"/>
      <c r="F8" s="658"/>
      <c r="G8" s="658"/>
      <c r="H8" s="658">
        <v>0</v>
      </c>
      <c r="I8" s="658">
        <v>0</v>
      </c>
      <c r="J8" s="658"/>
    </row>
    <row r="9" ht="27.75" customHeight="1">
      <c r="A9" s="645" t="s">
        <v>145</v>
      </c>
      <c r="B9" s="646">
        <f>C9+H9+I9</f>
        <v>0</v>
      </c>
      <c r="C9" s="252">
        <v>0</v>
      </c>
      <c r="D9" s="252"/>
      <c r="E9" s="252"/>
      <c r="F9" s="252"/>
      <c r="G9" s="252"/>
      <c r="H9" s="252">
        <v>0</v>
      </c>
      <c r="I9" s="252">
        <v>0</v>
      </c>
      <c r="J9" s="252"/>
    </row>
    <row r="10" ht="27.75" customHeight="1">
      <c r="A10" s="645" t="s">
        <v>146</v>
      </c>
      <c r="B10" s="646">
        <f>C10+H10+I10</f>
        <v>0</v>
      </c>
      <c r="C10" s="252">
        <v>0</v>
      </c>
      <c r="D10" s="252"/>
      <c r="E10" s="252"/>
      <c r="F10" s="252"/>
      <c r="G10" s="252"/>
      <c r="H10" s="252">
        <v>0</v>
      </c>
      <c r="I10" s="252">
        <v>0</v>
      </c>
      <c r="J10" s="252"/>
    </row>
    <row r="11" ht="27.75" customHeight="1">
      <c r="A11" s="645" t="s">
        <v>147</v>
      </c>
      <c r="B11" s="646">
        <f>C11+H11+I11</f>
        <v>0</v>
      </c>
      <c r="C11" s="252">
        <v>0</v>
      </c>
      <c r="D11" s="252"/>
      <c r="E11" s="252"/>
      <c r="F11" s="252"/>
      <c r="G11" s="252"/>
      <c r="H11" s="252">
        <v>0</v>
      </c>
      <c r="I11" s="252">
        <v>0</v>
      </c>
      <c r="J11" s="252"/>
    </row>
    <row r="12" ht="27.75" customHeight="1">
      <c r="A12" s="645" t="s">
        <v>148</v>
      </c>
      <c r="B12" s="646">
        <f>C12+H12+I12</f>
        <v>800000</v>
      </c>
      <c r="C12" s="252">
        <v>800000</v>
      </c>
      <c r="D12" s="252"/>
      <c r="E12" s="252"/>
      <c r="F12" s="252"/>
      <c r="G12" s="252"/>
      <c r="H12" s="252">
        <v>0</v>
      </c>
      <c r="I12" s="252">
        <v>0</v>
      </c>
      <c r="J12" s="252"/>
    </row>
    <row r="13" ht="27.75" customHeight="1">
      <c r="A13" s="457"/>
      <c r="B13" s="457"/>
      <c r="C13" s="457"/>
      <c r="D13" s="457"/>
      <c r="E13" s="457"/>
      <c r="F13" s="457"/>
      <c r="G13" s="457"/>
      <c r="H13" s="457"/>
      <c r="I13" s="226"/>
      <c r="J13" s="226" t="s">
        <v>149</v>
      </c>
    </row>
  </sheetData>
  <mergeCells>
    <mergeCell ref="A1:J2"/>
  </mergeCells>
  <printOptions horizontalCentered="1" verticalCentered="1"/>
  <pageMargins left="1.18110236220472" right="1.18110236220472" top="1.18110236220472" bottom="1.18110236220472" header="0.51181" footer="0.51181"/>
  <pageSetup paperSize="9" scale="60" orientation="landscape" errors="blank"/>
</worksheet>
</file>

<file path=xl/worksheets/sheet6.xml><?xml version="1.0" encoding="utf-8"?>
<worksheet xmlns="http://schemas.openxmlformats.org/spreadsheetml/2006/main" xmlns:r="http://schemas.openxmlformats.org/officeDocument/2006/relationships">
  <dimension ref="A1:B26"/>
  <sheetViews>
    <sheetView topLeftCell="A1" zoomScaleNormal="100" zoomScalePageLayoutView="60" workbookViewId="0">
      <pane xSplit="0.05" ySplit="0.25" topLeftCell="B10" activePane="bottomRight" state="frozen"/>
      <selection activeCell="A1" sqref="A1"/>
    </sheetView>
  </sheetViews>
  <sheetFormatPr defaultColWidth="8" defaultRowHeight="14.25"/>
  <cols>
    <col min="1" max="1" width="71.7058823529412" style="16"/>
    <col min="2" max="2" width="71.7058823529412" style="16"/>
  </cols>
  <sheetData>
    <row r="1" ht="31.5" customHeight="1">
      <c r="A1" s="595" t="s">
        <v>150</v>
      </c>
      <c r="B1" s="713"/>
    </row>
    <row r="2" ht="31.5" customHeight="1">
      <c r="A2" s="714"/>
      <c r="B2" s="715"/>
    </row>
    <row r="3" ht="21" customHeight="1">
      <c r="A3" s="615"/>
      <c r="B3" s="226" t="s">
        <v>151</v>
      </c>
    </row>
    <row r="4" ht="21" customHeight="1">
      <c r="A4" s="625" t="s">
        <v>2</v>
      </c>
      <c r="B4" s="634" t="s">
        <v>3</v>
      </c>
    </row>
    <row r="5" ht="42.75" customHeight="1">
      <c r="A5" s="635" t="s">
        <v>128</v>
      </c>
      <c r="B5" s="637" t="s">
        <v>152</v>
      </c>
    </row>
    <row r="6" ht="27.75" customHeight="1">
      <c r="A6" s="645" t="s">
        <v>153</v>
      </c>
      <c r="B6" s="646">
        <f>B7+B8+B9+B10</f>
        <v>800000</v>
      </c>
    </row>
    <row r="7" ht="27.75" customHeight="1">
      <c r="A7" s="645" t="s">
        <v>154</v>
      </c>
      <c r="B7" s="646">
        <f>B12+B17+B22</f>
        <v>0</v>
      </c>
    </row>
    <row r="8" ht="27.75" customHeight="1">
      <c r="A8" s="645" t="s">
        <v>155</v>
      </c>
      <c r="B8" s="646">
        <f>B13+B18+B23</f>
        <v>0</v>
      </c>
    </row>
    <row r="9" ht="27.75" customHeight="1">
      <c r="A9" s="645" t="s">
        <v>156</v>
      </c>
      <c r="B9" s="646">
        <f>B14+B19+B24</f>
        <v>800000</v>
      </c>
    </row>
    <row r="10" ht="27.75" customHeight="1">
      <c r="A10" s="645" t="s">
        <v>157</v>
      </c>
      <c r="B10" s="646">
        <f>B15+B20+B25</f>
        <v>0</v>
      </c>
    </row>
    <row r="11" ht="27.75" customHeight="1">
      <c r="A11" s="645" t="s">
        <v>158</v>
      </c>
      <c r="B11" s="646">
        <f>B12+B13+B14+B15</f>
        <v>0</v>
      </c>
    </row>
    <row r="12" ht="27.75" customHeight="1">
      <c r="A12" s="645" t="s">
        <v>154</v>
      </c>
      <c r="B12" s="252">
        <v>0</v>
      </c>
    </row>
    <row r="13" ht="27.75" customHeight="1">
      <c r="A13" s="645" t="s">
        <v>155</v>
      </c>
      <c r="B13" s="252">
        <v>0</v>
      </c>
    </row>
    <row r="14" ht="27.75" customHeight="1">
      <c r="A14" s="645" t="s">
        <v>156</v>
      </c>
      <c r="B14" s="252">
        <v>0</v>
      </c>
    </row>
    <row r="15" ht="27.75" customHeight="1">
      <c r="A15" s="645" t="s">
        <v>157</v>
      </c>
      <c r="B15" s="252">
        <v>0</v>
      </c>
    </row>
    <row r="16" ht="27.75" customHeight="1">
      <c r="A16" s="645" t="s">
        <v>159</v>
      </c>
      <c r="B16" s="646">
        <f>B17+B18+B19+B20</f>
        <v>0</v>
      </c>
    </row>
    <row r="17" ht="27.75" customHeight="1">
      <c r="A17" s="645" t="s">
        <v>154</v>
      </c>
      <c r="B17" s="252">
        <v>0</v>
      </c>
    </row>
    <row r="18" ht="27.75" customHeight="1">
      <c r="A18" s="645" t="s">
        <v>155</v>
      </c>
      <c r="B18" s="252">
        <v>0</v>
      </c>
    </row>
    <row r="19" ht="27.75" customHeight="1">
      <c r="A19" s="645" t="s">
        <v>156</v>
      </c>
      <c r="B19" s="252">
        <v>0</v>
      </c>
    </row>
    <row r="20" ht="27.75" customHeight="1">
      <c r="A20" s="645" t="s">
        <v>157</v>
      </c>
      <c r="B20" s="252">
        <v>0</v>
      </c>
    </row>
    <row r="21" ht="27.75" customHeight="1">
      <c r="A21" s="645" t="s">
        <v>160</v>
      </c>
      <c r="B21" s="646">
        <f>B22+B23+B24+B25</f>
        <v>800000</v>
      </c>
    </row>
    <row r="22" ht="27.75" customHeight="1">
      <c r="A22" s="645" t="s">
        <v>154</v>
      </c>
      <c r="B22" s="252">
        <v>0</v>
      </c>
    </row>
    <row r="23" ht="27.75" customHeight="1">
      <c r="A23" s="645" t="s">
        <v>155</v>
      </c>
      <c r="B23" s="252">
        <v>0</v>
      </c>
    </row>
    <row r="24" ht="27.75" customHeight="1">
      <c r="A24" s="645" t="s">
        <v>156</v>
      </c>
      <c r="B24" s="252">
        <v>800000</v>
      </c>
    </row>
    <row r="25" ht="27.75" customHeight="1">
      <c r="A25" s="645" t="s">
        <v>157</v>
      </c>
      <c r="B25" s="252">
        <v>0</v>
      </c>
    </row>
    <row r="26" ht="28.5" customHeight="1">
      <c r="A26" s="754"/>
      <c r="B26" s="226" t="s">
        <v>161</v>
      </c>
    </row>
  </sheetData>
  <mergeCells>
    <mergeCell ref="A1:B2"/>
  </mergeCells>
  <pageMargins left="1.18110236220472" right="1.18110236220472" top="1.18110236220472" bottom="1.18110236220472" header="0.51181" footer="0.51181"/>
  <pageSetup paperSize="9" orientation="portrait" errors="blank"/>
</worksheet>
</file>

<file path=xl/worksheets/sheet7.xml><?xml version="1.0" encoding="utf-8"?>
<worksheet xmlns="http://schemas.openxmlformats.org/spreadsheetml/2006/main" xmlns:r="http://schemas.openxmlformats.org/officeDocument/2006/relationships">
  <dimension ref="A1:H25"/>
  <sheetViews>
    <sheetView topLeftCell="A1" zoomScaleNormal="100" zoomScalePageLayoutView="60" workbookViewId="0">
      <selection activeCell="A1" sqref="A1"/>
    </sheetView>
  </sheetViews>
  <sheetFormatPr defaultColWidth="8" defaultRowHeight="14.25"/>
  <cols>
    <col min="1" max="1" width="55.9294117647059" style="16"/>
    <col min="2" max="2" width="7.45490196078431" style="16"/>
    <col min="3" max="3" width="24.2352941176471" style="16"/>
    <col min="4" max="4" width="24.2352941176471" style="16"/>
    <col min="5" max="5" width="55.9294117647059" style="16"/>
    <col min="6" max="6" width="7.45490196078431" style="16"/>
    <col min="7" max="7" width="24.2352941176471" style="16"/>
    <col min="8" max="8" width="24.2352941176471" style="16"/>
  </cols>
  <sheetData>
    <row r="1" ht="62.25" customHeight="1">
      <c r="A1" s="756" t="s">
        <v>162</v>
      </c>
      <c r="B1" s="757"/>
      <c r="C1" s="757"/>
      <c r="D1" s="757"/>
      <c r="E1" s="757"/>
      <c r="F1" s="757"/>
      <c r="G1" s="757"/>
      <c r="H1" s="757"/>
    </row>
    <row r="2" ht="20.25" customHeight="1">
      <c r="A2" s="764" t="s">
        <v>2</v>
      </c>
      <c r="B2" s="765"/>
      <c r="C2" s="765"/>
      <c r="D2" s="767"/>
      <c r="E2" s="767"/>
      <c r="F2" s="767"/>
      <c r="G2" s="767"/>
      <c r="H2" s="634" t="s">
        <v>163</v>
      </c>
    </row>
    <row r="3" ht="27.75" customHeight="1">
      <c r="A3" s="637" t="s">
        <v>4</v>
      </c>
      <c r="B3" s="637" t="s">
        <v>164</v>
      </c>
      <c r="C3" s="635" t="s">
        <v>34</v>
      </c>
      <c r="D3" s="635" t="s">
        <v>35</v>
      </c>
      <c r="E3" s="635" t="s">
        <v>4</v>
      </c>
      <c r="F3" s="635" t="s">
        <v>164</v>
      </c>
      <c r="G3" s="635" t="s">
        <v>34</v>
      </c>
      <c r="H3" s="635" t="s">
        <v>35</v>
      </c>
    </row>
    <row r="4" ht="27.75" customHeight="1">
      <c r="A4" s="780" t="s">
        <v>165</v>
      </c>
      <c r="B4" s="781" t="s">
        <v>51</v>
      </c>
      <c r="C4" s="781" t="s">
        <v>51</v>
      </c>
      <c r="D4" s="781" t="s">
        <v>51</v>
      </c>
      <c r="E4" s="780" t="s">
        <v>166</v>
      </c>
      <c r="F4" s="781" t="s">
        <v>167</v>
      </c>
      <c r="G4" s="261">
        <v>5580000</v>
      </c>
      <c r="H4" s="261">
        <v>3500000</v>
      </c>
    </row>
    <row r="5" ht="27.75" customHeight="1">
      <c r="A5" s="780" t="s">
        <v>168</v>
      </c>
      <c r="B5" s="781" t="s">
        <v>169</v>
      </c>
      <c r="C5" s="790">
        <f>C6+C8+C9</f>
        <v>9468</v>
      </c>
      <c r="D5" s="790">
        <f>D6+D8+D9</f>
        <v>9688</v>
      </c>
      <c r="E5" s="780" t="s">
        <v>170</v>
      </c>
      <c r="F5" s="781" t="s">
        <v>167</v>
      </c>
      <c r="G5" s="261">
        <v>2350000</v>
      </c>
      <c r="H5" s="261">
        <v>2450000</v>
      </c>
    </row>
    <row r="6" ht="27.75" customHeight="1">
      <c r="A6" s="780" t="s">
        <v>171</v>
      </c>
      <c r="B6" s="649" t="s">
        <v>169</v>
      </c>
      <c r="C6" s="797">
        <v>8816</v>
      </c>
      <c r="D6" s="797">
        <v>8972</v>
      </c>
      <c r="E6" s="780" t="s">
        <v>172</v>
      </c>
      <c r="F6" s="781" t="s">
        <v>167</v>
      </c>
      <c r="G6" s="261">
        <v>4350000</v>
      </c>
      <c r="H6" s="261">
        <v>3300000</v>
      </c>
    </row>
    <row r="7" ht="27.75" customHeight="1">
      <c r="A7" s="780" t="s">
        <v>173</v>
      </c>
      <c r="B7" s="649" t="s">
        <v>169</v>
      </c>
      <c r="C7" s="797">
        <v>998</v>
      </c>
      <c r="D7" s="797">
        <v>998</v>
      </c>
      <c r="E7" s="780" t="s">
        <v>174</v>
      </c>
      <c r="F7" s="781" t="s">
        <v>167</v>
      </c>
      <c r="G7" s="261">
        <v>0</v>
      </c>
      <c r="H7" s="261">
        <v>0</v>
      </c>
    </row>
    <row r="8" ht="27.75" customHeight="1">
      <c r="A8" s="780" t="s">
        <v>175</v>
      </c>
      <c r="B8" s="649" t="s">
        <v>169</v>
      </c>
      <c r="C8" s="797">
        <v>0</v>
      </c>
      <c r="D8" s="797">
        <v>0</v>
      </c>
      <c r="E8" s="780" t="s">
        <v>176</v>
      </c>
      <c r="F8" s="781" t="s">
        <v>167</v>
      </c>
      <c r="G8" s="261">
        <v>0</v>
      </c>
      <c r="H8" s="261">
        <v>0</v>
      </c>
    </row>
    <row r="9" ht="27.75" customHeight="1">
      <c r="A9" s="780" t="s">
        <v>177</v>
      </c>
      <c r="B9" s="649" t="s">
        <v>169</v>
      </c>
      <c r="C9" s="797">
        <v>652</v>
      </c>
      <c r="D9" s="797">
        <v>716</v>
      </c>
      <c r="E9" s="780" t="s">
        <v>178</v>
      </c>
      <c r="F9" s="781" t="s">
        <v>51</v>
      </c>
      <c r="G9" s="781" t="s">
        <v>51</v>
      </c>
      <c r="H9" s="781" t="s">
        <v>51</v>
      </c>
    </row>
    <row r="10" ht="27.75" customHeight="1">
      <c r="A10" s="780" t="s">
        <v>179</v>
      </c>
      <c r="B10" s="649" t="s">
        <v>169</v>
      </c>
      <c r="C10" s="797">
        <v>70</v>
      </c>
      <c r="D10" s="797">
        <v>98</v>
      </c>
      <c r="E10" s="780" t="s">
        <v>180</v>
      </c>
      <c r="F10" s="781" t="s">
        <v>169</v>
      </c>
      <c r="G10" s="833"/>
      <c r="H10" s="833"/>
    </row>
    <row r="11" ht="27.75" customHeight="1">
      <c r="A11" s="780" t="s">
        <v>181</v>
      </c>
      <c r="B11" s="649" t="s">
        <v>169</v>
      </c>
      <c r="C11" s="797">
        <v>20</v>
      </c>
      <c r="D11" s="797">
        <v>20</v>
      </c>
      <c r="E11" s="780" t="s">
        <v>182</v>
      </c>
      <c r="F11" s="781" t="s">
        <v>169</v>
      </c>
      <c r="G11" s="833"/>
      <c r="H11" s="833"/>
    </row>
    <row r="12" ht="27.75" customHeight="1">
      <c r="A12" s="780" t="s">
        <v>183</v>
      </c>
      <c r="B12" s="649" t="s">
        <v>169</v>
      </c>
      <c r="C12" s="797">
        <v>8334</v>
      </c>
      <c r="D12" s="797">
        <v>8489</v>
      </c>
      <c r="E12" s="780" t="s">
        <v>184</v>
      </c>
      <c r="F12" s="781" t="s">
        <v>169</v>
      </c>
      <c r="G12" s="833"/>
      <c r="H12" s="833"/>
    </row>
    <row r="13" ht="27.75" customHeight="1">
      <c r="A13" s="780" t="s">
        <v>185</v>
      </c>
      <c r="B13" s="649" t="s">
        <v>169</v>
      </c>
      <c r="C13" s="797">
        <v>940</v>
      </c>
      <c r="D13" s="797">
        <v>940</v>
      </c>
      <c r="E13" s="780" t="s">
        <v>186</v>
      </c>
      <c r="F13" s="781" t="s">
        <v>187</v>
      </c>
      <c r="G13" s="857"/>
      <c r="H13" s="857"/>
    </row>
    <row r="14" ht="27.75" customHeight="1">
      <c r="A14" s="780" t="s">
        <v>188</v>
      </c>
      <c r="B14" s="649" t="s">
        <v>167</v>
      </c>
      <c r="C14" s="261">
        <v>590886410.49</v>
      </c>
      <c r="D14" s="261">
        <v>620079025.08</v>
      </c>
      <c r="E14" s="780" t="s">
        <v>189</v>
      </c>
      <c r="F14" s="781" t="s">
        <v>187</v>
      </c>
      <c r="G14" s="857"/>
      <c r="H14" s="857"/>
    </row>
    <row r="15" ht="27.75" customHeight="1">
      <c r="A15" s="780" t="s">
        <v>190</v>
      </c>
      <c r="B15" s="649" t="s">
        <v>167</v>
      </c>
      <c r="C15" s="261">
        <v>59844052.63</v>
      </c>
      <c r="D15" s="261">
        <v>61639334.4</v>
      </c>
      <c r="E15" s="780" t="s">
        <v>191</v>
      </c>
      <c r="F15" s="781" t="s">
        <v>192</v>
      </c>
      <c r="G15" s="857"/>
      <c r="H15" s="857"/>
    </row>
    <row r="16" ht="27.75" customHeight="1">
      <c r="A16" s="780" t="s">
        <v>193</v>
      </c>
      <c r="B16" s="649" t="s">
        <v>194</v>
      </c>
      <c r="C16" s="872">
        <v>20.58</v>
      </c>
      <c r="D16" s="872">
        <v>20.58</v>
      </c>
      <c r="E16" s="780" t="s">
        <v>195</v>
      </c>
      <c r="F16" s="781" t="s">
        <v>51</v>
      </c>
      <c r="G16" s="781" t="s">
        <v>51</v>
      </c>
      <c r="H16" s="781" t="s">
        <v>51</v>
      </c>
    </row>
    <row r="17" ht="27.75" customHeight="1">
      <c r="A17" s="780" t="s">
        <v>196</v>
      </c>
      <c r="B17" s="649" t="s">
        <v>194</v>
      </c>
      <c r="C17" s="261">
        <v>16</v>
      </c>
      <c r="D17" s="261">
        <v>16</v>
      </c>
      <c r="E17" s="780" t="s">
        <v>168</v>
      </c>
      <c r="F17" s="781" t="s">
        <v>169</v>
      </c>
      <c r="G17" s="883"/>
      <c r="H17" s="883"/>
    </row>
    <row r="18" ht="27.75" customHeight="1">
      <c r="A18" s="780" t="s">
        <v>197</v>
      </c>
      <c r="B18" s="649" t="s">
        <v>194</v>
      </c>
      <c r="C18" s="261">
        <v>8</v>
      </c>
      <c r="D18" s="261">
        <v>8</v>
      </c>
      <c r="E18" s="780" t="s">
        <v>198</v>
      </c>
      <c r="F18" s="781" t="s">
        <v>169</v>
      </c>
      <c r="G18" s="833"/>
      <c r="H18" s="833"/>
    </row>
    <row r="19" ht="27.75" customHeight="1">
      <c r="A19" s="780" t="s">
        <v>199</v>
      </c>
      <c r="B19" s="649" t="s">
        <v>194</v>
      </c>
      <c r="C19" s="261">
        <v>20</v>
      </c>
      <c r="D19" s="261">
        <v>20</v>
      </c>
      <c r="E19" s="780" t="s">
        <v>200</v>
      </c>
      <c r="F19" s="781" t="s">
        <v>169</v>
      </c>
      <c r="G19" s="833"/>
      <c r="H19" s="833"/>
    </row>
    <row r="20" ht="27.75" customHeight="1">
      <c r="A20" s="900" t="s">
        <v>201</v>
      </c>
      <c r="B20" s="781" t="s">
        <v>187</v>
      </c>
      <c r="C20" s="872">
        <v>70900.7</v>
      </c>
      <c r="D20" s="872">
        <v>73045</v>
      </c>
      <c r="E20" s="780" t="s">
        <v>183</v>
      </c>
      <c r="F20" s="781" t="s">
        <v>169</v>
      </c>
      <c r="G20" s="833"/>
      <c r="H20" s="833"/>
    </row>
    <row r="21" ht="27.75" customHeight="1">
      <c r="A21" s="780" t="s">
        <v>202</v>
      </c>
      <c r="B21" s="781" t="s">
        <v>51</v>
      </c>
      <c r="C21" s="781" t="s">
        <v>51</v>
      </c>
      <c r="D21" s="781" t="s">
        <v>51</v>
      </c>
      <c r="E21" s="780" t="s">
        <v>188</v>
      </c>
      <c r="F21" s="781" t="s">
        <v>167</v>
      </c>
      <c r="G21" s="912"/>
      <c r="H21" s="912"/>
    </row>
    <row r="22" ht="27.75" customHeight="1">
      <c r="A22" s="645" t="s">
        <v>203</v>
      </c>
      <c r="B22" s="781" t="s">
        <v>167</v>
      </c>
      <c r="C22" s="261">
        <v>119243615.16</v>
      </c>
      <c r="D22" s="261">
        <v>125177359.57</v>
      </c>
      <c r="E22" s="780" t="s">
        <v>193</v>
      </c>
      <c r="F22" s="781" t="s">
        <v>194</v>
      </c>
      <c r="G22" s="857"/>
      <c r="H22" s="857"/>
    </row>
    <row r="23" ht="27.75" customHeight="1">
      <c r="A23" s="780" t="s">
        <v>204</v>
      </c>
      <c r="B23" s="781" t="s">
        <v>51</v>
      </c>
      <c r="C23" s="781" t="s">
        <v>51</v>
      </c>
      <c r="D23" s="781" t="s">
        <v>51</v>
      </c>
      <c r="E23" s="900" t="s">
        <v>201</v>
      </c>
      <c r="F23" s="781" t="s">
        <v>187</v>
      </c>
      <c r="G23" s="872"/>
      <c r="H23" s="872"/>
    </row>
    <row r="24" ht="27.75" customHeight="1">
      <c r="A24" s="780" t="s">
        <v>205</v>
      </c>
      <c r="B24" s="649" t="s">
        <v>167</v>
      </c>
      <c r="C24" s="261">
        <v>7580000</v>
      </c>
      <c r="D24" s="872">
        <f>G6</f>
        <v>4350000</v>
      </c>
      <c r="E24" s="900" t="s">
        <v>206</v>
      </c>
      <c r="F24" s="781" t="s">
        <v>187</v>
      </c>
      <c r="G24" s="797">
        <v>99096</v>
      </c>
      <c r="H24" s="797">
        <v>101177</v>
      </c>
    </row>
    <row r="25" ht="28.5" customHeight="1">
      <c r="A25" s="933"/>
      <c r="B25" s="933"/>
      <c r="C25" s="933"/>
      <c r="D25" s="933"/>
      <c r="E25" s="933"/>
      <c r="F25" s="933"/>
      <c r="G25" s="933"/>
      <c r="H25" s="940" t="s">
        <v>207</v>
      </c>
    </row>
  </sheetData>
  <mergeCells>
    <mergeCell ref="A1:H1"/>
  </mergeCells>
  <pageMargins left="1.18110236220472" right="1.18110236220472" top="1.18110236220472" bottom="1.18110236220472" header="0.51181" footer="0.51181"/>
  <pageSetup paperSize="9" orientation="portrait" errors="blank"/>
</worksheet>
</file>

<file path=xl/worksheets/sheet8.xml><?xml version="1.0" encoding="utf-8"?>
<worksheet xmlns="http://schemas.openxmlformats.org/spreadsheetml/2006/main" xmlns:r="http://schemas.openxmlformats.org/officeDocument/2006/relationships">
  <dimension ref="A1:H19"/>
  <sheetViews>
    <sheetView tabSelected="1" topLeftCell="A1" zoomScaleNormal="100" zoomScalePageLayoutView="60" workbookViewId="0">
      <selection activeCell="A1" sqref="A1"/>
    </sheetView>
  </sheetViews>
  <sheetFormatPr defaultColWidth="8" defaultRowHeight="14.25"/>
  <cols>
    <col min="1" max="1" width="48.4745098039216" style="16"/>
    <col min="2" max="2" width="7.45490196078431" style="16"/>
    <col min="3" max="3" width="27.2470588235294" style="16"/>
    <col min="4" max="4" width="27.2470588235294" style="16"/>
    <col min="5" max="5" width="50.1960784313726" style="16"/>
    <col min="6" max="6" width="7.45490196078431" style="16"/>
    <col min="7" max="7" width="27.2470588235294" style="16"/>
    <col min="8" max="8" width="27.2470588235294" style="16"/>
  </cols>
  <sheetData>
    <row r="1" ht="63" customHeight="1">
      <c r="A1" s="23" t="s">
        <v>208</v>
      </c>
      <c r="B1" s="942"/>
      <c r="C1" s="943"/>
      <c r="D1" s="944"/>
      <c r="E1" s="945"/>
      <c r="F1" s="946"/>
      <c r="G1" s="947"/>
      <c r="H1" s="948"/>
    </row>
    <row r="2" ht="20.25" customHeight="1">
      <c r="A2" s="949" t="s">
        <v>2</v>
      </c>
      <c r="B2" s="950"/>
      <c r="C2" s="626"/>
      <c r="D2" s="626"/>
      <c r="E2" s="626"/>
      <c r="F2" s="950"/>
      <c r="G2" s="626"/>
      <c r="H2" s="634" t="s">
        <v>209</v>
      </c>
    </row>
    <row r="3" ht="29.25" customHeight="1">
      <c r="A3" s="635" t="s">
        <v>4</v>
      </c>
      <c r="B3" s="635" t="s">
        <v>164</v>
      </c>
      <c r="C3" s="635" t="s">
        <v>34</v>
      </c>
      <c r="D3" s="635" t="s">
        <v>35</v>
      </c>
      <c r="E3" s="635" t="s">
        <v>4</v>
      </c>
      <c r="F3" s="635" t="s">
        <v>164</v>
      </c>
      <c r="G3" s="635" t="s">
        <v>34</v>
      </c>
      <c r="H3" s="635" t="s">
        <v>35</v>
      </c>
    </row>
    <row r="4" ht="29.25" customHeight="1">
      <c r="A4" s="645" t="s">
        <v>210</v>
      </c>
      <c r="B4" s="781" t="s">
        <v>51</v>
      </c>
      <c r="C4" s="781" t="s">
        <v>51</v>
      </c>
      <c r="D4" s="781" t="s">
        <v>51</v>
      </c>
      <c r="E4" s="645" t="s">
        <v>211</v>
      </c>
      <c r="F4" s="781" t="s">
        <v>169</v>
      </c>
      <c r="G4" s="797">
        <v>11281</v>
      </c>
      <c r="H4" s="797">
        <v>11457</v>
      </c>
    </row>
    <row r="5" ht="29.25" customHeight="1">
      <c r="A5" s="973" t="s">
        <v>212</v>
      </c>
      <c r="B5" s="781" t="s">
        <v>169</v>
      </c>
      <c r="C5" s="797">
        <v>9540</v>
      </c>
      <c r="D5" s="797">
        <v>9763</v>
      </c>
      <c r="E5" s="645" t="s">
        <v>213</v>
      </c>
      <c r="F5" s="649" t="s">
        <v>169</v>
      </c>
      <c r="G5" s="797">
        <v>0</v>
      </c>
      <c r="H5" s="797">
        <v>0</v>
      </c>
    </row>
    <row r="6" ht="29.25" customHeight="1">
      <c r="A6" s="973" t="s">
        <v>214</v>
      </c>
      <c r="B6" s="781" t="s">
        <v>169</v>
      </c>
      <c r="C6" s="797">
        <v>10</v>
      </c>
      <c r="D6" s="797">
        <v>4</v>
      </c>
      <c r="E6" s="973" t="s">
        <v>215</v>
      </c>
      <c r="F6" s="781" t="s">
        <v>169</v>
      </c>
      <c r="G6" s="797">
        <v>17345</v>
      </c>
      <c r="H6" s="797">
        <v>17752</v>
      </c>
    </row>
    <row r="7" ht="29.25" customHeight="1">
      <c r="A7" s="973" t="s">
        <v>215</v>
      </c>
      <c r="B7" s="781" t="s">
        <v>169</v>
      </c>
      <c r="C7" s="797">
        <v>9210</v>
      </c>
      <c r="D7" s="797">
        <v>9300</v>
      </c>
      <c r="E7" s="645" t="s">
        <v>216</v>
      </c>
      <c r="F7" s="649" t="s">
        <v>169</v>
      </c>
      <c r="G7" s="797">
        <v>11183</v>
      </c>
      <c r="H7" s="797">
        <v>11407</v>
      </c>
    </row>
    <row r="8" ht="29.25" customHeight="1">
      <c r="A8" s="973" t="s">
        <v>217</v>
      </c>
      <c r="B8" s="781" t="s">
        <v>51</v>
      </c>
      <c r="C8" s="781" t="s">
        <v>51</v>
      </c>
      <c r="D8" s="781" t="s">
        <v>51</v>
      </c>
      <c r="E8" s="645" t="s">
        <v>217</v>
      </c>
      <c r="F8" s="781" t="s">
        <v>167</v>
      </c>
      <c r="G8" s="261">
        <v>980040954</v>
      </c>
      <c r="H8" s="261">
        <v>1034660984.28</v>
      </c>
    </row>
    <row r="9" ht="29.25" customHeight="1">
      <c r="A9" s="973" t="s">
        <v>218</v>
      </c>
      <c r="B9" s="781" t="s">
        <v>167</v>
      </c>
      <c r="C9" s="261">
        <v>879000000</v>
      </c>
      <c r="D9" s="261">
        <v>905370000</v>
      </c>
      <c r="E9" s="645" t="s">
        <v>219</v>
      </c>
      <c r="F9" s="781" t="s">
        <v>194</v>
      </c>
      <c r="G9" s="872">
        <v>0.43</v>
      </c>
      <c r="H9" s="872">
        <v>0.43</v>
      </c>
    </row>
    <row r="10" ht="29.25" customHeight="1">
      <c r="A10" s="973" t="s">
        <v>220</v>
      </c>
      <c r="B10" s="781" t="s">
        <v>167</v>
      </c>
      <c r="C10" s="261">
        <v>879000000</v>
      </c>
      <c r="D10" s="261">
        <v>905370000</v>
      </c>
      <c r="E10" s="645" t="s">
        <v>221</v>
      </c>
      <c r="F10" s="781" t="s">
        <v>187</v>
      </c>
      <c r="G10" s="872">
        <v>87636.68</v>
      </c>
      <c r="H10" s="872">
        <v>90704.04</v>
      </c>
    </row>
    <row r="11" ht="29.25" customHeight="1">
      <c r="A11" s="645" t="s">
        <v>219</v>
      </c>
      <c r="B11" s="781" t="s">
        <v>194</v>
      </c>
      <c r="C11" s="872">
        <v>1</v>
      </c>
      <c r="D11" s="872">
        <v>1</v>
      </c>
      <c r="E11" s="645" t="s">
        <v>222</v>
      </c>
      <c r="F11" s="781" t="s">
        <v>167</v>
      </c>
      <c r="G11" s="261">
        <v>12632814.79</v>
      </c>
      <c r="H11" s="261">
        <v>12965933</v>
      </c>
    </row>
    <row r="12" ht="29.25" customHeight="1">
      <c r="A12" s="645" t="s">
        <v>221</v>
      </c>
      <c r="B12" s="781" t="s">
        <v>187</v>
      </c>
      <c r="C12" s="872">
        <v>95439.74</v>
      </c>
      <c r="D12" s="872">
        <v>97351.61</v>
      </c>
      <c r="E12" s="973" t="s">
        <v>223</v>
      </c>
      <c r="F12" s="781" t="s">
        <v>167</v>
      </c>
      <c r="G12" s="261">
        <v>4182814.79</v>
      </c>
      <c r="H12" s="261">
        <v>4415933</v>
      </c>
    </row>
    <row r="13" ht="29.25" customHeight="1">
      <c r="A13" s="645" t="s">
        <v>224</v>
      </c>
      <c r="B13" s="781" t="s">
        <v>225</v>
      </c>
      <c r="C13" s="797">
        <v>3777</v>
      </c>
      <c r="D13" s="797">
        <v>4970</v>
      </c>
      <c r="E13" s="645" t="s">
        <v>226</v>
      </c>
      <c r="F13" s="781" t="s">
        <v>169</v>
      </c>
      <c r="G13" s="797">
        <v>98</v>
      </c>
      <c r="H13" s="797">
        <v>104</v>
      </c>
    </row>
    <row r="14" ht="29.25" customHeight="1">
      <c r="A14" s="973" t="s">
        <v>227</v>
      </c>
      <c r="B14" s="781" t="s">
        <v>225</v>
      </c>
      <c r="C14" s="797">
        <v>3777</v>
      </c>
      <c r="D14" s="797">
        <v>4970</v>
      </c>
      <c r="E14" s="900" t="s">
        <v>228</v>
      </c>
      <c r="F14" s="781" t="s">
        <v>169</v>
      </c>
      <c r="G14" s="797">
        <v>45</v>
      </c>
      <c r="H14" s="797">
        <v>50</v>
      </c>
    </row>
    <row r="15" ht="29.25" customHeight="1">
      <c r="A15" s="973" t="s">
        <v>229</v>
      </c>
      <c r="B15" s="781" t="s">
        <v>169</v>
      </c>
      <c r="C15" s="797">
        <v>4252</v>
      </c>
      <c r="D15" s="797">
        <v>3000</v>
      </c>
      <c r="E15" s="900" t="s">
        <v>230</v>
      </c>
      <c r="F15" s="781" t="s">
        <v>169</v>
      </c>
      <c r="G15" s="797">
        <v>70</v>
      </c>
      <c r="H15" s="797">
        <v>75</v>
      </c>
    </row>
    <row r="16" ht="29.25" customHeight="1">
      <c r="A16" s="973" t="s">
        <v>231</v>
      </c>
      <c r="B16" s="781" t="s">
        <v>169</v>
      </c>
      <c r="C16" s="797">
        <v>50</v>
      </c>
      <c r="D16" s="797">
        <v>60</v>
      </c>
      <c r="E16" s="780" t="s">
        <v>232</v>
      </c>
      <c r="F16" s="781" t="s">
        <v>169</v>
      </c>
      <c r="G16" s="797">
        <v>2</v>
      </c>
      <c r="H16" s="797">
        <v>2</v>
      </c>
    </row>
    <row r="17" ht="29.25" customHeight="1">
      <c r="A17" s="645" t="s">
        <v>233</v>
      </c>
      <c r="B17" s="781" t="s">
        <v>51</v>
      </c>
      <c r="C17" s="781" t="s">
        <v>51</v>
      </c>
      <c r="D17" s="781" t="s">
        <v>51</v>
      </c>
      <c r="E17" s="900" t="s">
        <v>234</v>
      </c>
      <c r="F17" s="781" t="s">
        <v>169</v>
      </c>
      <c r="G17" s="797">
        <v>6</v>
      </c>
      <c r="H17" s="797">
        <v>9</v>
      </c>
    </row>
    <row r="18" ht="29.25" customHeight="1">
      <c r="A18" s="645" t="s">
        <v>212</v>
      </c>
      <c r="B18" s="781" t="s">
        <v>169</v>
      </c>
      <c r="C18" s="797">
        <v>17381</v>
      </c>
      <c r="D18" s="797">
        <v>17902</v>
      </c>
      <c r="E18" s="900" t="s">
        <v>235</v>
      </c>
      <c r="F18" s="781" t="s">
        <v>169</v>
      </c>
      <c r="G18" s="797">
        <v>0</v>
      </c>
      <c r="H18" s="797">
        <v>0</v>
      </c>
    </row>
    <row r="19" ht="28.5" customHeight="1">
      <c r="A19" s="1077"/>
      <c r="B19" s="1078"/>
      <c r="C19" s="1077"/>
      <c r="D19" s="1077"/>
      <c r="E19" s="1077"/>
      <c r="F19" s="1082"/>
      <c r="G19" s="1077"/>
      <c r="H19" s="940" t="s">
        <v>236</v>
      </c>
    </row>
  </sheetData>
  <mergeCells>
    <mergeCell ref="A1:H1"/>
  </mergeCells>
  <pageMargins left="1.18110236220472" right="1.18110236220472" top="1.18110236220472" bottom="1.18110236220472" header="0.51181" footer="0.51181"/>
  <pageSetup paperSize="9" orientation="portrait"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8</vt:i4>
      </vt:variant>
    </vt:vector>
  </HeadingPairs>
  <TitlesOfParts>
    <vt:vector baseType="lpstr" size="8">
      <vt:lpstr>社预01-预算总表</vt:lpstr>
      <vt:lpstr>社预02-企业职工养老保险预算表</vt:lpstr>
      <vt:lpstr>社预07-工伤保险预算表</vt:lpstr>
      <vt:lpstr>社预08-失业保险预算表</vt:lpstr>
      <vt:lpstr>社预附01-财政对社会保险基金补</vt:lpstr>
      <vt:lpstr>社预附02-地方财政对企业职工养</vt:lpstr>
      <vt:lpstr>社预附03-基本养老保险基础资料</vt:lpstr>
      <vt:lpstr>社预附05-失业保险、工伤保险基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2026-02-05T08:59:59Z</dcterms:created>
  <dcterms:modified xsi:type="dcterms:W3CDTF">2026-02-05T00:59:59Z</dcterms:modified>
</cp:coreProperties>
</file>