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社保基金预算封面" sheetId="1" r:id="rId1"/>
    <sheet name="预算目录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财政对社会保险基金补助情况表" sheetId="11" r:id="rId11"/>
    <sheet name="地方财政对企业职工基本养老保险" sheetId="12" r:id="rId12"/>
    <sheet name="基本养老基础资料表" sheetId="13" r:id="rId13"/>
    <sheet name="基本医疗基础资料表" sheetId="14" r:id="rId14"/>
    <sheet name="失业工伤基础资料表" sheetId="15" r:id="rId15"/>
  </sheets>
  <calcPr calcId="144525"/>
</workbook>
</file>

<file path=xl/sharedStrings.xml><?xml version="1.0" encoding="utf-8"?>
<sst xmlns="http://schemas.openxmlformats.org/spreadsheetml/2006/main" count="799" uniqueCount="349">
  <si>
    <t>附件1</t>
  </si>
  <si>
    <t xml:space="preserve">    2023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</si>
  <si>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</si>
  <si>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</si>
  <si>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</si>
  <si>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</si>
  <si>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</si>
  <si>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</si>
  <si>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</si>
  <si>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医疗保障局：</t>
  </si>
  <si>
    <t>报送日期：</t>
  </si>
  <si>
    <t xml:space="preserve"> 日</t>
  </si>
  <si>
    <t xml:space="preserve">                 </t>
  </si>
  <si>
    <t>税务局：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</si>
  <si>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</si>
  <si>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</si>
  <si>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</si>
  <si>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</si>
  <si>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</si>
  <si>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</si>
  <si>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</si>
  <si>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目      录</t>
  </si>
  <si>
    <t>一、2023年社会保险基金收支预算总表...........................................................</t>
  </si>
  <si>
    <t>社预01表</t>
  </si>
  <si>
    <t>二、2023年企业职工基本养老保险基金收支预算表.........................................................</t>
  </si>
  <si>
    <t>社预02表</t>
  </si>
  <si>
    <t>三、2023年城乡居民基本养老保险基金收支预算表.........................................................</t>
  </si>
  <si>
    <t>社预03表</t>
  </si>
  <si>
    <t>四、2023年机关事业单位基本养老保险基金收支预算表...................................................</t>
  </si>
  <si>
    <t>社预04表</t>
  </si>
  <si>
    <t>五、2023年职工基本医疗保险(含生育保险)基金收支预算表.........................................................</t>
  </si>
  <si>
    <t>社预05表</t>
  </si>
  <si>
    <t>六、2023年城乡居民基本医疗保险基金收支预算表...................................................</t>
  </si>
  <si>
    <t>社预06表</t>
  </si>
  <si>
    <t>七、2023年工伤保险基金收支预算表...............................................</t>
  </si>
  <si>
    <t>社预07表</t>
  </si>
  <si>
    <t>八、2023年失业保险基金收支预算表.......................................................</t>
  </si>
  <si>
    <t>社预08表</t>
  </si>
  <si>
    <t>九、2023年财政对社会保险基金补助情况表.....................................................</t>
  </si>
  <si>
    <t>社预附01表</t>
  </si>
  <si>
    <t>十、2023年地方财政对企业职工基本养老保险基金补助情况构成表.....................</t>
  </si>
  <si>
    <t>社预附02表</t>
  </si>
  <si>
    <t>十一、2023年基本养老保险基础资料表.....................................................</t>
  </si>
  <si>
    <t>社预附03表</t>
  </si>
  <si>
    <t>十二、2023年基本医疗保险基础资料表.....................................................</t>
  </si>
  <si>
    <t>社预附04表</t>
  </si>
  <si>
    <t>十三、2023年失业保险、工伤保险基础资料表.....................................................</t>
  </si>
  <si>
    <t>社预附05表</t>
  </si>
  <si>
    <t>2023年社会保险基金收支预算总表</t>
  </si>
  <si>
    <t>红寺堡区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</si>
  <si>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</si>
  <si>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</si>
  <si>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</si>
  <si>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</si>
  <si>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</si>
  <si>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</si>
  <si>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</si>
  <si>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</si>
  <si>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</si>
  <si>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</si>
  <si>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</si>
  <si>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</si>
  <si>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</si>
  <si>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</si>
  <si>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</si>
  <si>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</si>
  <si>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</si>
  <si>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</si>
  <si>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</si>
  <si>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</si>
  <si>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</si>
  <si>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</si>
  <si>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</si>
  <si>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</si>
  <si>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</si>
  <si>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</si>
  <si>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</si>
  <si>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</si>
  <si>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2023年企业职工基本养老保险基金收支预算表</t>
  </si>
  <si>
    <t>2022年执行数</t>
  </si>
  <si>
    <t>2023年预算数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</si>
  <si>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</si>
  <si>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</si>
  <si>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</si>
  <si>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</si>
  <si>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</si>
  <si>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</si>
  <si>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</si>
  <si>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</si>
  <si>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</si>
  <si>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</si>
  <si>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×</t>
  </si>
  <si>
    <t>五、转移收入</t>
  </si>
  <si>
    <t>五、转移支出</t>
  </si>
  <si>
    <t>六、其他收入</t>
  </si>
  <si>
    <t>六、其他支出</t>
  </si>
  <si>
    <t xml:space="preserve">    其中：滞纳金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</si>
  <si>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</si>
  <si>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</si>
  <si>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</si>
  <si>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</si>
  <si>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</si>
  <si>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</si>
  <si>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</si>
  <si>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</si>
  <si>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</si>
  <si>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</si>
  <si>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</si>
  <si>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</si>
  <si>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</si>
  <si>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</si>
  <si>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</si>
  <si>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</si>
  <si>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</si>
  <si>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2023年城乡居民基本养老保险基金收支预算表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</si>
  <si>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</si>
  <si>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</si>
  <si>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</si>
  <si>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</si>
  <si>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</si>
  <si>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</si>
  <si>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</si>
  <si>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</si>
  <si>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</si>
  <si>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</si>
  <si>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</si>
  <si>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</si>
  <si>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</si>
  <si>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</si>
  <si>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</si>
  <si>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</si>
  <si>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</si>
  <si>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</si>
  <si>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</si>
  <si>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</si>
  <si>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</si>
  <si>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</si>
  <si>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</si>
  <si>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</si>
  <si>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</si>
  <si>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</si>
  <si>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2023年机关事业单位基本养老保险基金收支预算表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</si>
  <si>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</si>
  <si>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</si>
  <si>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</si>
  <si>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</si>
  <si>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</si>
  <si>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</si>
  <si>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</si>
  <si>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</si>
  <si>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</si>
  <si>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</si>
  <si>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</si>
  <si>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</si>
  <si>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</si>
  <si>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</si>
  <si>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</si>
  <si>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</si>
  <si>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</si>
  <si>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2023年职工基本医疗保险(含生育保险)基金收支预算表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</si>
  <si>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</si>
  <si>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</si>
  <si>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</si>
  <si>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</si>
  <si>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</si>
  <si>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</si>
  <si>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</si>
  <si>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</si>
  <si>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</si>
  <si>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</si>
  <si>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</si>
  <si>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</si>
  <si>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</si>
  <si>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2023年城乡居民基本医疗保险基金收支预算表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</si>
  <si>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</si>
  <si>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</si>
  <si>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</si>
  <si>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</si>
  <si>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</si>
  <si>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</si>
  <si>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</si>
  <si>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</si>
  <si>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</si>
  <si>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</si>
  <si>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</si>
  <si>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</si>
  <si>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</si>
  <si>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</si>
  <si>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</si>
  <si>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2023年工伤保险基金收支预算表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</si>
  <si>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</si>
  <si>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</si>
  <si>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</si>
  <si>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>二、劳动能力鉴定支出</t>
  </si>
  <si>
    <t>二、职业伤害保障费收入（试点）</t>
  </si>
  <si>
    <t>三、工伤保险预防费用支出</t>
  </si>
  <si>
    <t>三、财政补贴收入</t>
  </si>
  <si>
    <t>四、职业伤害保障支出（试点）</t>
  </si>
  <si>
    <t xml:space="preserve">    其中：职业伤害保障待遇支出（试点）</t>
  </si>
  <si>
    <t xml:space="preserve">          职业伤害保障劳动能力鉴定费（试点）</t>
  </si>
  <si>
    <t xml:space="preserve">          职业伤害保障委托承办费用支出（试点）</t>
  </si>
  <si>
    <t>第 7 页</t>
  </si>
  <si>
    <t>2023年失业保险基金收支预算表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</si>
  <si>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</si>
  <si>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</si>
  <si>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</si>
  <si>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</si>
  <si>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</si>
  <si>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</si>
  <si>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</si>
  <si>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</si>
  <si>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</si>
  <si>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</si>
  <si>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</si>
  <si>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</si>
  <si>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</si>
  <si>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</si>
  <si>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</si>
  <si>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</si>
  <si>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2023年财政对社会保险基金补助情况表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</si>
  <si>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</si>
  <si>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</si>
  <si>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</si>
  <si>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</si>
  <si>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</si>
  <si>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</si>
  <si>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</si>
  <si>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</si>
  <si>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</si>
  <si>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</si>
  <si>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</si>
  <si>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</si>
  <si>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</si>
  <si>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</si>
  <si>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</si>
  <si>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</si>
  <si>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</si>
  <si>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</si>
  <si>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</si>
  <si>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</si>
  <si>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</si>
  <si>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</si>
  <si>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（三）地级</t>
  </si>
  <si>
    <t>　 （四）县级</t>
  </si>
  <si>
    <t>第 9 页</t>
  </si>
  <si>
    <t>2023年地方财政对企业职工基本养老保险基金补助情况构成表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</si>
  <si>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</si>
  <si>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</si>
  <si>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</si>
  <si>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</si>
  <si>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</si>
  <si>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</si>
  <si>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</si>
  <si>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三、地级</t>
  </si>
  <si>
    <t>四、县级</t>
  </si>
  <si>
    <t>第 10 页</t>
  </si>
  <si>
    <t>2023年基本养老保险基础资料表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</si>
  <si>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</si>
  <si>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</si>
  <si>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</si>
  <si>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</si>
  <si>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</si>
  <si>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</si>
  <si>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</si>
  <si>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</si>
  <si>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</si>
  <si>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</si>
  <si>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</si>
  <si>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</si>
  <si>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</si>
  <si>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</si>
  <si>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</si>
  <si>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</si>
  <si>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</si>
  <si>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</si>
  <si>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</si>
  <si>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</si>
  <si>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</si>
  <si>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</si>
  <si>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</si>
  <si>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</si>
  <si>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</si>
  <si>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</si>
  <si>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</si>
  <si>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>三、机关事业单位基本养老保险</t>
  </si>
  <si>
    <t xml:space="preserve">   (四)缴费费率</t>
  </si>
  <si>
    <t>%</t>
  </si>
  <si>
    <t xml:space="preserve">       1.单位缴费费率</t>
  </si>
  <si>
    <t xml:space="preserve">   　  1.在职职工</t>
  </si>
  <si>
    <t xml:space="preserve">       2.职工个人缴费费率</t>
  </si>
  <si>
    <t>　   　2.退休、退职人员</t>
  </si>
  <si>
    <t xml:space="preserve">       3.以个人身份参保缴费费率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</si>
  <si>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</si>
  <si>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</si>
  <si>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</si>
  <si>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</si>
  <si>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>四、统筹地区职工平均工资</t>
  </si>
  <si>
    <t xml:space="preserve">       (1)上年末累计欠费</t>
  </si>
  <si>
    <t>第 11 页</t>
  </si>
  <si>
    <t>2023年基本医疗保险基础资料表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</si>
  <si>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</si>
  <si>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</si>
  <si>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</si>
  <si>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</si>
  <si>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</si>
  <si>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</si>
  <si>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</si>
  <si>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</si>
  <si>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</si>
  <si>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</si>
  <si>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</si>
  <si>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</si>
  <si>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</si>
  <si>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</si>
  <si>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</si>
  <si>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</si>
  <si>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</si>
  <si>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</si>
  <si>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</si>
  <si>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</si>
  <si>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</si>
  <si>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</si>
  <si>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</si>
  <si>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</si>
  <si>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</si>
  <si>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</si>
  <si>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</si>
  <si>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</si>
  <si>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</si>
  <si>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</si>
  <si>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</si>
  <si>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</si>
  <si>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</si>
  <si>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2023年失业保险、工伤保险基础资料表</t>
  </si>
  <si>
    <t>一、失业保险</t>
  </si>
  <si>
    <t xml:space="preserve">   (九)享受技能提升补贴人数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</si>
  <si>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</si>
  <si>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</si>
  <si>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</si>
  <si>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</si>
  <si>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</si>
  <si>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</si>
  <si>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(六)全年领取失业保险金人月数</t>
  </si>
  <si>
    <t>人月</t>
  </si>
  <si>
    <t xml:space="preserve">       其中：按缴费基数缴纳的工伤保险费</t>
  </si>
  <si>
    <t xml:space="preserve">   (七)代缴基本医疗保险费人月数</t>
  </si>
  <si>
    <t xml:space="preserve">  （七）享受工伤保险待遇全年累计人数</t>
  </si>
  <si>
    <t xml:space="preserve">   (八)享受稳定岗位补贴（稳岗返还）企业参加失业保险人数</t>
  </si>
  <si>
    <t>第 13 页</t>
  </si>
</sst>
</file>

<file path=xl/styles.xml><?xml version="1.0" encoding="utf-8"?>
<styleSheet xmlns="http://schemas.openxmlformats.org/spreadsheetml/2006/main">
  <numFmts count="9">
    <numFmt numFmtId="176" formatCode="0_ ;\-0;;"/>
    <numFmt numFmtId="177" formatCode="#,##0.00_ ;\-#,##0.00;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#,##0_ ;\-#,##0"/>
    <numFmt numFmtId="42" formatCode="_ &quot;￥&quot;* #,##0_ ;_ &quot;￥&quot;* \-#,##0_ ;_ &quot;￥&quot;* &quot;-&quot;_ ;_ @_ "/>
    <numFmt numFmtId="179" formatCode="#,##0.00_ ;\-#,##0.00"/>
    <numFmt numFmtId="180" formatCode="#,##0_ ;\-#,##0;;"/>
  </numFmts>
  <fonts count="4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sz val="10"/>
      <color indexed="8"/>
      <name val="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true"/>
      </bottom>
      <diagonal/>
    </border>
    <border>
      <left/>
      <right/>
      <top style="dashed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24" fillId="0" borderId="0">
      <alignment vertical="center"/>
    </xf>
    <xf numFmtId="0" fontId="0" fillId="0" borderId="0"/>
    <xf numFmtId="0" fontId="27" fillId="1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15" borderId="35" applyNumberFormat="false" applyAlignment="false" applyProtection="false">
      <alignment vertical="center"/>
    </xf>
    <xf numFmtId="0" fontId="42" fillId="29" borderId="37" applyNumberFormat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0" fontId="35" fillId="0" borderId="34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2" fillId="0" borderId="34" applyNumberFormat="false" applyFill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8" fillId="0" borderId="32" applyNumberFormat="false" applyFill="false" applyAlignment="false" applyProtection="false">
      <alignment vertical="center"/>
    </xf>
    <xf numFmtId="0" fontId="29" fillId="0" borderId="33" applyNumberFormat="false" applyFill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36" fillId="0" borderId="3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4" fillId="9" borderId="31" applyNumberFormat="false" applyFont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43" fillId="31" borderId="0" applyNumberFormat="false" applyBorder="false" applyAlignment="false" applyProtection="false">
      <alignment vertical="center"/>
    </xf>
    <xf numFmtId="0" fontId="40" fillId="15" borderId="30" applyNumberFormat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7" fillId="3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6" borderId="30" applyNumberFormat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</cellStyleXfs>
  <cellXfs count="216">
    <xf numFmtId="0" fontId="0" fillId="0" borderId="0" xfId="1"/>
    <xf numFmtId="0" fontId="1" fillId="0" borderId="0" xfId="1" applyFont="true" applyFill="true"/>
    <xf numFmtId="49" fontId="2" fillId="2" borderId="0" xfId="1" applyNumberFormat="true" applyFont="true" applyFill="true" applyAlignment="true">
      <alignment horizontal="center" vertical="center"/>
    </xf>
    <xf numFmtId="0" fontId="2" fillId="2" borderId="0" xfId="1" applyFont="true" applyFill="true" applyAlignment="true">
      <alignment horizontal="center" vertical="center"/>
    </xf>
    <xf numFmtId="49" fontId="3" fillId="2" borderId="1" xfId="1" applyNumberFormat="true" applyFont="true" applyFill="true" applyBorder="true" applyAlignment="true">
      <alignment vertical="center"/>
    </xf>
    <xf numFmtId="49" fontId="3" fillId="2" borderId="1" xfId="1" applyNumberFormat="true" applyFont="true" applyFill="true" applyBorder="true" applyAlignment="true">
      <alignment horizontal="center" vertical="center"/>
    </xf>
    <xf numFmtId="49" fontId="4" fillId="2" borderId="2" xfId="1" applyNumberFormat="true" applyFont="true" applyFill="true" applyBorder="true" applyAlignment="true">
      <alignment horizontal="center" vertical="center"/>
    </xf>
    <xf numFmtId="49" fontId="3" fillId="2" borderId="2" xfId="1" applyNumberFormat="true" applyFont="true" applyFill="true" applyBorder="true" applyAlignment="true">
      <alignment vertical="center"/>
    </xf>
    <xf numFmtId="49" fontId="3" fillId="2" borderId="2" xfId="1" applyNumberFormat="true" applyFont="true" applyFill="true" applyBorder="true" applyAlignment="true">
      <alignment horizontal="center" vertical="center"/>
    </xf>
    <xf numFmtId="49" fontId="5" fillId="2" borderId="3" xfId="1" applyNumberFormat="true" applyFont="true" applyFill="true" applyBorder="true" applyAlignment="true">
      <alignment horizontal="center" vertical="center"/>
    </xf>
    <xf numFmtId="49" fontId="5" fillId="2" borderId="4" xfId="1" applyNumberFormat="true" applyFont="true" applyFill="true" applyBorder="true" applyAlignment="true">
      <alignment horizontal="center" vertical="center"/>
    </xf>
    <xf numFmtId="49" fontId="3" fillId="2" borderId="2" xfId="1" applyNumberFormat="true" applyFont="true" applyFill="true" applyBorder="true" applyAlignment="true">
      <alignment vertical="center" wrapText="true"/>
    </xf>
    <xf numFmtId="49" fontId="3" fillId="2" borderId="5" xfId="1" applyNumberFormat="true" applyFont="true" applyFill="true" applyBorder="true" applyAlignment="true">
      <alignment horizontal="center" vertical="center" wrapText="true"/>
    </xf>
    <xf numFmtId="178" fontId="6" fillId="2" borderId="6" xfId="1" applyNumberFormat="true" applyFont="true" applyFill="true" applyBorder="true" applyAlignment="true">
      <alignment horizontal="right" vertical="center"/>
    </xf>
    <xf numFmtId="178" fontId="6" fillId="2" borderId="7" xfId="1" applyNumberFormat="true" applyFont="true" applyFill="true" applyBorder="true" applyAlignment="true">
      <alignment horizontal="right" vertical="center"/>
    </xf>
    <xf numFmtId="49" fontId="5" fillId="2" borderId="6" xfId="1" applyNumberFormat="true" applyFont="true" applyFill="true" applyBorder="true" applyAlignment="true">
      <alignment horizontal="center" vertical="center"/>
    </xf>
    <xf numFmtId="49" fontId="5" fillId="2" borderId="7" xfId="1" applyNumberFormat="true" applyFont="true" applyFill="true" applyBorder="true" applyAlignment="true">
      <alignment horizontal="center" vertical="center"/>
    </xf>
    <xf numFmtId="179" fontId="6" fillId="2" borderId="6" xfId="1" applyNumberFormat="true" applyFont="true" applyFill="true" applyBorder="true" applyAlignment="true">
      <alignment horizontal="right" vertical="center"/>
    </xf>
    <xf numFmtId="179" fontId="6" fillId="2" borderId="7" xfId="1" applyNumberFormat="true" applyFont="true" applyFill="true" applyBorder="true" applyAlignment="true">
      <alignment horizontal="right" vertical="center"/>
    </xf>
    <xf numFmtId="179" fontId="6" fillId="3" borderId="6" xfId="1" applyNumberFormat="true" applyFont="true" applyFill="true" applyBorder="true" applyAlignment="true">
      <alignment horizontal="right" vertical="center"/>
    </xf>
    <xf numFmtId="179" fontId="6" fillId="3" borderId="7" xfId="1" applyNumberFormat="true" applyFont="true" applyFill="true" applyBorder="true" applyAlignment="true">
      <alignment horizontal="right" vertical="center"/>
    </xf>
    <xf numFmtId="49" fontId="3" fillId="2" borderId="3" xfId="1" applyNumberFormat="true" applyFont="true" applyFill="true" applyBorder="true" applyAlignment="true">
      <alignment vertical="center" wrapText="true"/>
    </xf>
    <xf numFmtId="49" fontId="3" fillId="2" borderId="7" xfId="1" applyNumberFormat="true" applyFont="true" applyFill="true" applyBorder="true" applyAlignment="true">
      <alignment vertical="center" wrapText="true"/>
    </xf>
    <xf numFmtId="49" fontId="3" fillId="2" borderId="8" xfId="1" applyNumberFormat="true" applyFont="true" applyFill="true" applyBorder="true" applyAlignment="true">
      <alignment horizontal="center" vertical="center" wrapText="true"/>
    </xf>
    <xf numFmtId="49" fontId="3" fillId="2" borderId="9" xfId="1" applyNumberFormat="true" applyFont="true" applyFill="true" applyBorder="true" applyAlignment="true">
      <alignment vertical="center"/>
    </xf>
    <xf numFmtId="49" fontId="3" fillId="2" borderId="9" xfId="1" applyNumberFormat="true" applyFont="true" applyFill="true" applyBorder="true" applyAlignment="true">
      <alignment horizontal="center" vertical="center"/>
    </xf>
    <xf numFmtId="0" fontId="3" fillId="2" borderId="9" xfId="1" applyFont="true" applyFill="true" applyBorder="true" applyAlignment="true">
      <alignment vertical="center"/>
    </xf>
    <xf numFmtId="49" fontId="3" fillId="2" borderId="1" xfId="1" applyNumberFormat="true" applyFont="true" applyFill="true" applyBorder="true" applyAlignment="true">
      <alignment horizontal="right" vertical="center"/>
    </xf>
    <xf numFmtId="49" fontId="4" fillId="2" borderId="10" xfId="1" applyNumberFormat="true" applyFont="true" applyFill="true" applyBorder="true" applyAlignment="true">
      <alignment horizontal="center" vertical="center"/>
    </xf>
    <xf numFmtId="49" fontId="4" fillId="2" borderId="3" xfId="1" applyNumberFormat="true" applyFont="true" applyFill="true" applyBorder="true" applyAlignment="true">
      <alignment horizontal="center" vertical="center"/>
    </xf>
    <xf numFmtId="180" fontId="5" fillId="2" borderId="6" xfId="1" applyNumberFormat="true" applyFont="true" applyFill="true" applyBorder="true" applyAlignment="true">
      <alignment horizontal="center" vertical="center"/>
    </xf>
    <xf numFmtId="49" fontId="3" fillId="2" borderId="3" xfId="1" applyNumberFormat="true" applyFont="true" applyFill="true" applyBorder="true" applyAlignment="true">
      <alignment vertical="center"/>
    </xf>
    <xf numFmtId="0" fontId="3" fillId="2" borderId="9" xfId="1" applyFont="true" applyFill="true" applyBorder="true" applyAlignment="true">
      <alignment horizontal="right" vertical="center"/>
    </xf>
    <xf numFmtId="49" fontId="4" fillId="2" borderId="8" xfId="1" applyNumberFormat="true" applyFont="true" applyFill="true" applyBorder="true" applyAlignment="true">
      <alignment horizontal="center" vertical="center"/>
    </xf>
    <xf numFmtId="49" fontId="3" fillId="2" borderId="6" xfId="1" applyNumberFormat="true" applyFont="true" applyFill="true" applyBorder="true" applyAlignment="true">
      <alignment vertical="center"/>
    </xf>
    <xf numFmtId="49" fontId="3" fillId="2" borderId="6" xfId="1" applyNumberFormat="true" applyFont="true" applyFill="true" applyBorder="true" applyAlignment="true">
      <alignment horizontal="center" vertical="center"/>
    </xf>
    <xf numFmtId="180" fontId="3" fillId="3" borderId="6" xfId="1" applyNumberFormat="true" applyFont="true" applyFill="true" applyBorder="true" applyAlignment="true">
      <alignment horizontal="right" vertical="center"/>
    </xf>
    <xf numFmtId="180" fontId="3" fillId="2" borderId="6" xfId="1" applyNumberFormat="true" applyFont="true" applyFill="true" applyBorder="true" applyAlignment="true">
      <alignment horizontal="right" vertical="center"/>
    </xf>
    <xf numFmtId="177" fontId="3" fillId="3" borderId="6" xfId="1" applyNumberFormat="true" applyFont="true" applyFill="true" applyBorder="true" applyAlignment="true">
      <alignment horizontal="right" vertical="center"/>
    </xf>
    <xf numFmtId="177" fontId="3" fillId="2" borderId="6" xfId="1" applyNumberFormat="true" applyFont="true" applyFill="true" applyBorder="true" applyAlignment="true">
      <alignment horizontal="right" vertical="center"/>
    </xf>
    <xf numFmtId="49" fontId="3" fillId="2" borderId="11" xfId="1" applyNumberFormat="true" applyFont="true" applyFill="true" applyBorder="true" applyAlignment="true">
      <alignment vertical="center"/>
    </xf>
    <xf numFmtId="49" fontId="3" fillId="2" borderId="11" xfId="1" applyNumberFormat="true" applyFont="true" applyFill="true" applyBorder="true" applyAlignment="true">
      <alignment horizontal="right" vertical="center"/>
    </xf>
    <xf numFmtId="49" fontId="4" fillId="2" borderId="6" xfId="1" applyNumberFormat="true" applyFont="true" applyFill="true" applyBorder="true" applyAlignment="true">
      <alignment horizontal="center" vertical="center"/>
    </xf>
    <xf numFmtId="180" fontId="3" fillId="2" borderId="6" xfId="1" applyNumberFormat="true" applyFont="true" applyFill="true" applyBorder="true" applyAlignment="true">
      <alignment horizontal="center" vertical="center"/>
    </xf>
    <xf numFmtId="0" fontId="7" fillId="2" borderId="0" xfId="1" applyFont="true" applyFill="true" applyAlignment="true">
      <alignment horizontal="center" vertical="center" wrapText="true"/>
    </xf>
    <xf numFmtId="0" fontId="8" fillId="2" borderId="0" xfId="1" applyFont="true" applyFill="true"/>
    <xf numFmtId="49" fontId="9" fillId="2" borderId="1" xfId="1" applyNumberFormat="true" applyFont="true" applyFill="true" applyBorder="true" applyAlignment="true">
      <alignment horizontal="left" vertical="center" wrapText="true"/>
    </xf>
    <xf numFmtId="0" fontId="9" fillId="2" borderId="1" xfId="1" applyFont="true" applyFill="true" applyBorder="true" applyAlignment="true">
      <alignment horizontal="center" vertical="center" wrapText="true"/>
    </xf>
    <xf numFmtId="0" fontId="9" fillId="2" borderId="1" xfId="1" applyFont="true" applyFill="true" applyBorder="true" applyAlignment="true">
      <alignment vertical="center" wrapText="true"/>
    </xf>
    <xf numFmtId="0" fontId="10" fillId="2" borderId="2" xfId="1" applyFont="true" applyFill="true" applyBorder="true" applyAlignment="true">
      <alignment horizontal="center" vertical="center" wrapText="true"/>
    </xf>
    <xf numFmtId="0" fontId="10" fillId="2" borderId="2" xfId="1" applyFont="true" applyFill="true" applyBorder="true" applyAlignment="true">
      <alignment horizontal="center" vertical="center"/>
    </xf>
    <xf numFmtId="0" fontId="9" fillId="2" borderId="2" xfId="1" applyFont="true" applyFill="true" applyBorder="true" applyAlignment="true">
      <alignment horizontal="left" vertical="center" wrapText="true"/>
    </xf>
    <xf numFmtId="0" fontId="9" fillId="2" borderId="2" xfId="1" applyFont="true" applyFill="true" applyBorder="true" applyAlignment="true">
      <alignment horizontal="center" vertical="center"/>
    </xf>
    <xf numFmtId="180" fontId="9" fillId="4" borderId="2" xfId="1" applyNumberFormat="true" applyFont="true" applyFill="true" applyBorder="true" applyAlignment="true">
      <alignment horizontal="right" vertical="center"/>
    </xf>
    <xf numFmtId="0" fontId="9" fillId="2" borderId="2" xfId="1" applyFont="true" applyFill="true" applyBorder="true" applyAlignment="true">
      <alignment horizontal="center" vertical="center" wrapText="true"/>
    </xf>
    <xf numFmtId="180" fontId="9" fillId="2" borderId="2" xfId="1" applyNumberFormat="true" applyFont="true" applyFill="true" applyBorder="true" applyAlignment="true">
      <alignment horizontal="right" vertical="center"/>
    </xf>
    <xf numFmtId="177" fontId="9" fillId="2" borderId="2" xfId="1" applyNumberFormat="true" applyFont="true" applyFill="true" applyBorder="true" applyAlignment="true">
      <alignment horizontal="right" vertical="center"/>
    </xf>
    <xf numFmtId="177" fontId="9" fillId="4" borderId="2" xfId="1" applyNumberFormat="true" applyFont="true" applyFill="true" applyBorder="true" applyAlignment="true">
      <alignment horizontal="right" vertical="center"/>
    </xf>
    <xf numFmtId="0" fontId="9" fillId="2" borderId="2" xfId="1" applyFont="true" applyFill="true" applyBorder="true" applyAlignment="true">
      <alignment horizontal="left" vertical="center"/>
    </xf>
    <xf numFmtId="0" fontId="9" fillId="2" borderId="2" xfId="1" applyFont="true" applyFill="true" applyBorder="true" applyAlignment="true">
      <alignment vertical="center"/>
    </xf>
    <xf numFmtId="0" fontId="11" fillId="2" borderId="0" xfId="1" applyFont="true" applyFill="true"/>
    <xf numFmtId="0" fontId="9" fillId="2" borderId="1" xfId="1" applyFont="true" applyFill="true" applyBorder="true" applyAlignment="true">
      <alignment horizontal="right" vertical="center"/>
    </xf>
    <xf numFmtId="180" fontId="9" fillId="3" borderId="2" xfId="1" applyNumberFormat="true" applyFont="true" applyFill="true" applyBorder="true" applyAlignment="true">
      <alignment horizontal="right" vertical="center"/>
    </xf>
    <xf numFmtId="0" fontId="9" fillId="2" borderId="2" xfId="1" applyFont="true" applyFill="true" applyBorder="true" applyAlignment="true">
      <alignment horizontal="right" vertical="center"/>
    </xf>
    <xf numFmtId="0" fontId="9" fillId="2" borderId="12" xfId="1" applyFont="true" applyFill="true" applyBorder="true" applyAlignment="true">
      <alignment horizontal="right" vertical="center"/>
    </xf>
    <xf numFmtId="0" fontId="7" fillId="2" borderId="0" xfId="1" applyFont="true" applyFill="true" applyAlignment="true">
      <alignment horizontal="center" vertical="center"/>
    </xf>
    <xf numFmtId="0" fontId="9" fillId="2" borderId="0" xfId="1" applyFont="true" applyFill="true" applyAlignment="true">
      <alignment vertical="center"/>
    </xf>
    <xf numFmtId="0" fontId="9" fillId="2" borderId="0" xfId="1" applyFont="true" applyFill="true" applyAlignment="true">
      <alignment horizontal="right" vertical="center"/>
    </xf>
    <xf numFmtId="0" fontId="9" fillId="2" borderId="1" xfId="1" applyFont="true" applyFill="true" applyBorder="true" applyAlignment="true">
      <alignment vertical="center"/>
    </xf>
    <xf numFmtId="177" fontId="9" fillId="4" borderId="2" xfId="1" applyNumberFormat="true" applyFont="true" applyFill="true" applyBorder="true" applyAlignment="true">
      <alignment horizontal="center" vertical="center"/>
    </xf>
    <xf numFmtId="177" fontId="9" fillId="2" borderId="2" xfId="1" applyNumberFormat="true" applyFont="true" applyFill="true" applyBorder="true" applyAlignment="true">
      <alignment horizontal="right" vertical="center" wrapText="true"/>
    </xf>
    <xf numFmtId="49" fontId="3" fillId="2" borderId="0" xfId="1" applyNumberFormat="true" applyFont="true" applyFill="true" applyAlignment="true">
      <alignment horizontal="center" vertical="center"/>
    </xf>
    <xf numFmtId="177" fontId="3" fillId="2" borderId="2" xfId="1" applyNumberFormat="true" applyFont="true" applyFill="true" applyBorder="true" applyAlignment="true">
      <alignment horizontal="right" vertical="center"/>
    </xf>
    <xf numFmtId="49" fontId="3" fillId="2" borderId="10" xfId="1" applyNumberFormat="true" applyFont="true" applyFill="true" applyBorder="true" applyAlignment="true">
      <alignment vertical="center"/>
    </xf>
    <xf numFmtId="49" fontId="3" fillId="2" borderId="10" xfId="1" applyNumberFormat="true" applyFont="true" applyFill="true" applyBorder="true" applyAlignment="true">
      <alignment vertical="center" wrapText="true"/>
    </xf>
    <xf numFmtId="177" fontId="3" fillId="2" borderId="3" xfId="1" applyNumberFormat="true" applyFont="true" applyFill="true" applyBorder="true" applyAlignment="true">
      <alignment horizontal="right" vertical="center"/>
    </xf>
    <xf numFmtId="49" fontId="3" fillId="2" borderId="13" xfId="1" applyNumberFormat="true" applyFont="true" applyFill="true" applyBorder="true" applyAlignment="true">
      <alignment vertical="center"/>
    </xf>
    <xf numFmtId="49" fontId="3" fillId="2" borderId="14" xfId="1" applyNumberFormat="true" applyFont="true" applyFill="true" applyBorder="true" applyAlignment="true">
      <alignment horizontal="center" vertical="center"/>
    </xf>
    <xf numFmtId="49" fontId="6" fillId="2" borderId="6" xfId="1" applyNumberFormat="true" applyFont="true" applyFill="true" applyBorder="true" applyAlignment="true">
      <alignment horizontal="center" vertical="center"/>
    </xf>
    <xf numFmtId="49" fontId="3" fillId="2" borderId="15" xfId="1" applyNumberFormat="true" applyFont="true" applyFill="true" applyBorder="true" applyAlignment="true">
      <alignment vertical="center"/>
    </xf>
    <xf numFmtId="49" fontId="3" fillId="2" borderId="7" xfId="1" applyNumberFormat="true" applyFont="true" applyFill="true" applyBorder="true" applyAlignment="true">
      <alignment vertical="center"/>
    </xf>
    <xf numFmtId="49" fontId="3" fillId="2" borderId="7" xfId="1" applyNumberFormat="true" applyFont="true" applyFill="true" applyBorder="true" applyAlignment="true">
      <alignment horizontal="left" vertical="center"/>
    </xf>
    <xf numFmtId="49" fontId="3" fillId="2" borderId="16" xfId="1" applyNumberFormat="true" applyFont="true" applyFill="true" applyBorder="true" applyAlignment="true">
      <alignment vertical="center"/>
    </xf>
    <xf numFmtId="177" fontId="3" fillId="3" borderId="16" xfId="1" applyNumberFormat="true" applyFont="true" applyFill="true" applyBorder="true" applyAlignment="true">
      <alignment horizontal="right" vertical="center"/>
    </xf>
    <xf numFmtId="177" fontId="3" fillId="3" borderId="17" xfId="1" applyNumberFormat="true" applyFont="true" applyFill="true" applyBorder="true" applyAlignment="true">
      <alignment horizontal="right" vertical="center"/>
    </xf>
    <xf numFmtId="49" fontId="3" fillId="2" borderId="5" xfId="1" applyNumberFormat="true" applyFont="true" applyFill="true" applyBorder="true" applyAlignment="true">
      <alignment horizontal="center" vertical="center"/>
    </xf>
    <xf numFmtId="49" fontId="6" fillId="2" borderId="18" xfId="1" applyNumberFormat="true" applyFont="true" applyFill="true" applyBorder="true" applyAlignment="true">
      <alignment horizontal="center" vertical="center"/>
    </xf>
    <xf numFmtId="49" fontId="6" fillId="2" borderId="7" xfId="1" applyNumberFormat="true" applyFont="true" applyFill="true" applyBorder="true" applyAlignment="true">
      <alignment horizontal="center" vertical="center"/>
    </xf>
    <xf numFmtId="0" fontId="3" fillId="2" borderId="0" xfId="1" applyFont="true" applyFill="true" applyAlignment="true">
      <alignment vertical="center"/>
    </xf>
    <xf numFmtId="49" fontId="3" fillId="2" borderId="0" xfId="1" applyNumberFormat="true" applyFont="true" applyFill="true" applyAlignment="true">
      <alignment horizontal="right" vertical="center"/>
    </xf>
    <xf numFmtId="0" fontId="3" fillId="2" borderId="0" xfId="1" applyFont="true" applyFill="true" applyAlignment="true">
      <alignment horizontal="right" vertical="center"/>
    </xf>
    <xf numFmtId="49" fontId="4" fillId="2" borderId="0" xfId="1" applyNumberFormat="true" applyFont="true" applyFill="true" applyAlignment="true">
      <alignment horizontal="center" vertical="center"/>
    </xf>
    <xf numFmtId="49" fontId="3" fillId="2" borderId="15" xfId="1" applyNumberFormat="true" applyFont="true" applyFill="true" applyBorder="true" applyAlignment="true">
      <alignment vertical="center" wrapText="true"/>
    </xf>
    <xf numFmtId="49" fontId="3" fillId="2" borderId="3" xfId="1" applyNumberFormat="true" applyFont="true" applyFill="true" applyBorder="true" applyAlignment="true">
      <alignment horizontal="center" vertical="center"/>
    </xf>
    <xf numFmtId="177" fontId="3" fillId="2" borderId="16" xfId="1" applyNumberFormat="true" applyFont="true" applyFill="true" applyBorder="true" applyAlignment="true">
      <alignment horizontal="right" vertical="center"/>
    </xf>
    <xf numFmtId="49" fontId="3" fillId="2" borderId="16" xfId="1" applyNumberFormat="true" applyFont="true" applyFill="true" applyBorder="true" applyAlignment="true">
      <alignment vertical="center" wrapText="true"/>
    </xf>
    <xf numFmtId="49" fontId="3" fillId="2" borderId="3" xfId="1" applyNumberFormat="true" applyFont="true" applyFill="true" applyBorder="true" applyAlignment="true">
      <alignment horizontal="left" vertical="center"/>
    </xf>
    <xf numFmtId="49" fontId="3" fillId="2" borderId="19" xfId="1" applyNumberFormat="true" applyFont="true" applyFill="true" applyBorder="true" applyAlignment="true">
      <alignment vertical="center"/>
    </xf>
    <xf numFmtId="49" fontId="3" fillId="2" borderId="10" xfId="1" applyNumberFormat="true" applyFont="true" applyFill="true" applyBorder="true" applyAlignment="true">
      <alignment horizontal="center" vertical="center"/>
    </xf>
    <xf numFmtId="49" fontId="3" fillId="2" borderId="0" xfId="1" applyNumberFormat="true" applyFont="true" applyFill="true" applyAlignment="true">
      <alignment vertical="center"/>
    </xf>
    <xf numFmtId="177" fontId="3" fillId="2" borderId="17" xfId="1" applyNumberFormat="true" applyFont="true" applyFill="true" applyBorder="true" applyAlignment="true">
      <alignment horizontal="right" vertical="center"/>
    </xf>
    <xf numFmtId="0" fontId="2" fillId="2" borderId="0" xfId="1" applyFont="true" applyFill="true" applyAlignment="true">
      <alignment horizontal="left" vertical="center"/>
    </xf>
    <xf numFmtId="49" fontId="3" fillId="2" borderId="0" xfId="1" applyNumberFormat="true" applyFont="true" applyFill="true"/>
    <xf numFmtId="49" fontId="4" fillId="2" borderId="0" xfId="1" applyNumberFormat="true" applyFont="true" applyFill="true" applyAlignment="true">
      <alignment horizontal="left" vertical="center"/>
    </xf>
    <xf numFmtId="49" fontId="3" fillId="2" borderId="1" xfId="1" applyNumberFormat="true" applyFont="true" applyFill="true" applyBorder="true" applyAlignment="true">
      <alignment horizontal="left" vertical="center"/>
    </xf>
    <xf numFmtId="49" fontId="3" fillId="2" borderId="2" xfId="1" applyNumberFormat="true" applyFont="true" applyFill="true" applyBorder="true" applyAlignment="true">
      <alignment vertical="center" shrinkToFit="true"/>
    </xf>
    <xf numFmtId="49" fontId="3" fillId="2" borderId="2" xfId="1" applyNumberFormat="true" applyFont="true" applyFill="true" applyBorder="true" applyAlignment="true">
      <alignment horizontal="left" vertical="center"/>
    </xf>
    <xf numFmtId="49" fontId="3" fillId="2" borderId="16" xfId="1" applyNumberFormat="true" applyFont="true" applyFill="true" applyBorder="true" applyAlignment="true">
      <alignment vertical="center" shrinkToFit="true"/>
    </xf>
    <xf numFmtId="49" fontId="3" fillId="2" borderId="16" xfId="1" applyNumberFormat="true" applyFont="true" applyFill="true" applyBorder="true" applyAlignment="true">
      <alignment horizontal="center" vertical="center"/>
    </xf>
    <xf numFmtId="177" fontId="3" fillId="3" borderId="2" xfId="1" applyNumberFormat="true" applyFont="true" applyFill="true" applyBorder="true" applyAlignment="true">
      <alignment horizontal="right" vertical="center"/>
    </xf>
    <xf numFmtId="49" fontId="3" fillId="2" borderId="3" xfId="1" applyNumberFormat="true" applyFont="true" applyFill="true" applyBorder="true" applyAlignment="true">
      <alignment vertical="center" shrinkToFit="true"/>
    </xf>
    <xf numFmtId="49" fontId="3" fillId="2" borderId="7" xfId="1" applyNumberFormat="true" applyFont="true" applyFill="true" applyBorder="true" applyAlignment="true">
      <alignment vertical="center" shrinkToFit="true"/>
    </xf>
    <xf numFmtId="49" fontId="3" fillId="2" borderId="3" xfId="1" applyNumberFormat="true" applyFont="true" applyFill="true" applyBorder="true" applyAlignment="true">
      <alignment horizontal="center" vertical="center" shrinkToFit="true"/>
    </xf>
    <xf numFmtId="177" fontId="3" fillId="3" borderId="3" xfId="1" applyNumberFormat="true" applyFont="true" applyFill="true" applyBorder="true" applyAlignment="true">
      <alignment horizontal="right" vertical="center"/>
    </xf>
    <xf numFmtId="0" fontId="3" fillId="2" borderId="9" xfId="1" applyFont="true" applyFill="true" applyBorder="true"/>
    <xf numFmtId="0" fontId="3" fillId="2" borderId="9" xfId="1" applyFont="true" applyFill="true" applyBorder="true" applyAlignment="true">
      <alignment horizontal="left"/>
    </xf>
    <xf numFmtId="49" fontId="4" fillId="2" borderId="20" xfId="1" applyNumberFormat="true" applyFont="true" applyFill="true" applyBorder="true" applyAlignment="true">
      <alignment horizontal="center" vertical="center"/>
    </xf>
    <xf numFmtId="49" fontId="4" fillId="2" borderId="21" xfId="1" applyNumberFormat="true" applyFont="true" applyFill="true" applyBorder="true" applyAlignment="true">
      <alignment horizontal="center" vertical="center"/>
    </xf>
    <xf numFmtId="0" fontId="4" fillId="2" borderId="22" xfId="1" applyFont="true" applyFill="true" applyBorder="true" applyAlignment="true">
      <alignment horizontal="center" vertical="center"/>
    </xf>
    <xf numFmtId="0" fontId="4" fillId="2" borderId="10" xfId="1" applyFont="true" applyFill="true" applyBorder="true" applyAlignment="true">
      <alignment horizontal="center" vertical="center"/>
    </xf>
    <xf numFmtId="0" fontId="4" fillId="2" borderId="4" xfId="1" applyFont="true" applyFill="true" applyBorder="true" applyAlignment="true">
      <alignment horizontal="center" vertical="center"/>
    </xf>
    <xf numFmtId="49" fontId="4" fillId="2" borderId="3" xfId="1" applyNumberFormat="true" applyFont="true" applyFill="true" applyBorder="true" applyAlignment="true">
      <alignment horizontal="center" vertical="center" wrapText="true"/>
    </xf>
    <xf numFmtId="49" fontId="3" fillId="2" borderId="18" xfId="1" applyNumberFormat="true" applyFont="true" applyFill="true" applyBorder="true" applyAlignment="true">
      <alignment vertical="center"/>
    </xf>
    <xf numFmtId="49" fontId="3" fillId="2" borderId="5" xfId="1" applyNumberFormat="true" applyFont="true" applyFill="true" applyBorder="true" applyAlignment="true">
      <alignment vertical="center"/>
    </xf>
    <xf numFmtId="49" fontId="3" fillId="2" borderId="8" xfId="1" applyNumberFormat="true" applyFont="true" applyFill="true" applyBorder="true" applyAlignment="true">
      <alignment vertical="center" wrapText="true"/>
    </xf>
    <xf numFmtId="0" fontId="4" fillId="2" borderId="6" xfId="1" applyFont="true" applyFill="true" applyBorder="true" applyAlignment="true">
      <alignment horizontal="center" vertical="center"/>
    </xf>
    <xf numFmtId="49" fontId="4" fillId="2" borderId="6" xfId="1" applyNumberFormat="true" applyFont="true" applyFill="true" applyBorder="true" applyAlignment="true">
      <alignment horizontal="center" vertical="center" wrapText="true"/>
    </xf>
    <xf numFmtId="49" fontId="3" fillId="2" borderId="23" xfId="1" applyNumberFormat="true" applyFont="true" applyFill="true" applyBorder="true" applyAlignment="true">
      <alignment vertical="center"/>
    </xf>
    <xf numFmtId="49" fontId="3" fillId="2" borderId="8" xfId="1" applyNumberFormat="true" applyFont="true" applyFill="true" applyBorder="true" applyAlignment="true">
      <alignment vertical="center"/>
    </xf>
    <xf numFmtId="0" fontId="3" fillId="2" borderId="0" xfId="1" applyFont="true" applyFill="true"/>
    <xf numFmtId="49" fontId="4" fillId="2" borderId="5" xfId="1" applyNumberFormat="true" applyFont="true" applyFill="true" applyBorder="true" applyAlignment="true">
      <alignment horizontal="center" vertical="center"/>
    </xf>
    <xf numFmtId="0" fontId="4" fillId="2" borderId="24" xfId="1" applyFont="true" applyFill="true" applyBorder="true" applyAlignment="true">
      <alignment horizontal="center" vertical="center"/>
    </xf>
    <xf numFmtId="49" fontId="12" fillId="2" borderId="0" xfId="1" applyNumberFormat="true" applyFont="true" applyFill="true" applyAlignment="true">
      <alignment horizontal="center" vertical="center"/>
    </xf>
    <xf numFmtId="177" fontId="3" fillId="2" borderId="7" xfId="1" applyNumberFormat="true" applyFont="true" applyFill="true" applyBorder="true" applyAlignment="true">
      <alignment horizontal="right" vertical="center"/>
    </xf>
    <xf numFmtId="49" fontId="3" fillId="2" borderId="14" xfId="1" applyNumberFormat="true" applyFont="true" applyFill="true" applyBorder="true" applyAlignment="true">
      <alignment vertical="center"/>
    </xf>
    <xf numFmtId="49" fontId="3" fillId="2" borderId="23" xfId="1" applyNumberFormat="true" applyFont="true" applyFill="true" applyBorder="true" applyAlignment="true">
      <alignment horizontal="center" vertical="center"/>
    </xf>
    <xf numFmtId="49" fontId="3" fillId="2" borderId="24" xfId="1" applyNumberFormat="true" applyFont="true" applyFill="true" applyBorder="true" applyAlignment="true">
      <alignment horizontal="center" vertical="center"/>
    </xf>
    <xf numFmtId="49" fontId="3" fillId="2" borderId="5" xfId="1" applyNumberFormat="true" applyFont="true" applyFill="true" applyBorder="true" applyAlignment="true">
      <alignment horizontal="left" vertical="center"/>
    </xf>
    <xf numFmtId="177" fontId="3" fillId="2" borderId="18" xfId="1" applyNumberFormat="true" applyFont="true" applyFill="true" applyBorder="true" applyAlignment="true">
      <alignment horizontal="right" vertical="center"/>
    </xf>
    <xf numFmtId="177" fontId="3" fillId="2" borderId="25" xfId="1" applyNumberFormat="true" applyFont="true" applyFill="true" applyBorder="true" applyAlignment="true">
      <alignment horizontal="right" vertical="center"/>
    </xf>
    <xf numFmtId="49" fontId="3" fillId="2" borderId="8" xfId="1" applyNumberFormat="true" applyFont="true" applyFill="true" applyBorder="true" applyAlignment="true">
      <alignment horizontal="center" vertical="center"/>
    </xf>
    <xf numFmtId="49" fontId="3" fillId="2" borderId="25" xfId="1" applyNumberFormat="true" applyFont="true" applyFill="true" applyBorder="true" applyAlignment="true">
      <alignment horizontal="center" vertical="center"/>
    </xf>
    <xf numFmtId="179" fontId="3" fillId="2" borderId="18" xfId="1" applyNumberFormat="true" applyFont="true" applyFill="true" applyBorder="true" applyAlignment="true">
      <alignment horizontal="center" vertical="center"/>
    </xf>
    <xf numFmtId="49" fontId="3" fillId="2" borderId="26" xfId="1" applyNumberFormat="true" applyFont="true" applyFill="true" applyBorder="true" applyAlignment="true">
      <alignment horizontal="center" vertical="center"/>
    </xf>
    <xf numFmtId="177" fontId="3" fillId="3" borderId="8" xfId="1" applyNumberFormat="true" applyFont="true" applyFill="true" applyBorder="true" applyAlignment="true">
      <alignment horizontal="right" vertical="center"/>
    </xf>
    <xf numFmtId="177" fontId="3" fillId="3" borderId="5" xfId="1" applyNumberFormat="true" applyFont="true" applyFill="true" applyBorder="true" applyAlignment="true">
      <alignment horizontal="right" vertical="center"/>
    </xf>
    <xf numFmtId="49" fontId="3" fillId="2" borderId="17" xfId="1" applyNumberFormat="true" applyFont="true" applyFill="true" applyBorder="true" applyAlignment="true">
      <alignment vertical="center"/>
    </xf>
    <xf numFmtId="49" fontId="3" fillId="2" borderId="27" xfId="1" applyNumberFormat="true" applyFont="true" applyFill="true" applyBorder="true" applyAlignment="true">
      <alignment vertical="center"/>
    </xf>
    <xf numFmtId="177" fontId="3" fillId="2" borderId="27" xfId="1" applyNumberFormat="true" applyFont="true" applyFill="true" applyBorder="true" applyAlignment="true">
      <alignment horizontal="right" vertical="center"/>
    </xf>
    <xf numFmtId="177" fontId="3" fillId="2" borderId="5" xfId="1" applyNumberFormat="true" applyFont="true" applyFill="true" applyBorder="true" applyAlignment="true">
      <alignment horizontal="right" vertical="center"/>
    </xf>
    <xf numFmtId="49" fontId="3" fillId="2" borderId="4" xfId="1" applyNumberFormat="true" applyFont="true" applyFill="true" applyBorder="true" applyAlignment="true">
      <alignment vertical="center"/>
    </xf>
    <xf numFmtId="49" fontId="3" fillId="2" borderId="7" xfId="1" applyNumberFormat="true" applyFont="true" applyFill="true" applyBorder="true" applyAlignment="true">
      <alignment horizontal="center" vertical="center"/>
    </xf>
    <xf numFmtId="49" fontId="13" fillId="2" borderId="9" xfId="1" applyNumberFormat="true" applyFont="true" applyFill="true" applyBorder="true"/>
    <xf numFmtId="49" fontId="3" fillId="2" borderId="17" xfId="1" applyNumberFormat="true" applyFont="true" applyFill="true" applyBorder="true" applyAlignment="true">
      <alignment horizontal="left" vertical="center"/>
    </xf>
    <xf numFmtId="49" fontId="3" fillId="2" borderId="25" xfId="1" applyNumberFormat="true" applyFont="true" applyFill="true" applyBorder="true" applyAlignment="true">
      <alignment vertical="center" wrapText="true"/>
    </xf>
    <xf numFmtId="177" fontId="3" fillId="2" borderId="8" xfId="1" applyNumberFormat="true" applyFont="true" applyFill="true" applyBorder="true" applyAlignment="true">
      <alignment horizontal="right" vertical="center"/>
    </xf>
    <xf numFmtId="177" fontId="3" fillId="3" borderId="18" xfId="1" applyNumberFormat="true" applyFont="true" applyFill="true" applyBorder="true" applyAlignment="true">
      <alignment horizontal="right" vertical="center"/>
    </xf>
    <xf numFmtId="177" fontId="3" fillId="3" borderId="25" xfId="1" applyNumberFormat="true" applyFont="true" applyFill="true" applyBorder="true" applyAlignment="true">
      <alignment horizontal="right" vertical="center"/>
    </xf>
    <xf numFmtId="177" fontId="3" fillId="2" borderId="3" xfId="1" applyNumberFormat="true" applyFont="true" applyFill="true" applyBorder="true" applyAlignment="true">
      <alignment horizontal="center" vertical="center"/>
    </xf>
    <xf numFmtId="177" fontId="3" fillId="2" borderId="8" xfId="1" applyNumberFormat="true" applyFont="true" applyFill="true" applyBorder="true" applyAlignment="true">
      <alignment horizontal="center" vertical="center"/>
    </xf>
    <xf numFmtId="177" fontId="3" fillId="2" borderId="9" xfId="1" applyNumberFormat="true" applyFont="true" applyFill="true" applyBorder="true" applyAlignment="true">
      <alignment horizontal="right" vertical="center"/>
    </xf>
    <xf numFmtId="179" fontId="3" fillId="2" borderId="5" xfId="1" applyNumberFormat="true" applyFont="true" applyFill="true" applyBorder="true" applyAlignment="true">
      <alignment horizontal="right" vertical="center"/>
    </xf>
    <xf numFmtId="179" fontId="3" fillId="2" borderId="18" xfId="1" applyNumberFormat="true" applyFont="true" applyFill="true" applyBorder="true" applyAlignment="true">
      <alignment horizontal="right" vertical="center"/>
    </xf>
    <xf numFmtId="179" fontId="3" fillId="2" borderId="2" xfId="1" applyNumberFormat="true" applyFont="true" applyFill="true" applyBorder="true" applyAlignment="true">
      <alignment horizontal="right" vertical="center"/>
    </xf>
    <xf numFmtId="179" fontId="3" fillId="2" borderId="8" xfId="1" applyNumberFormat="true" applyFont="true" applyFill="true" applyBorder="true" applyAlignment="true">
      <alignment horizontal="right" vertical="center"/>
    </xf>
    <xf numFmtId="179" fontId="3" fillId="2" borderId="6" xfId="1" applyNumberFormat="true" applyFont="true" applyFill="true" applyBorder="true" applyAlignment="true">
      <alignment horizontal="right" vertical="center"/>
    </xf>
    <xf numFmtId="179" fontId="3" fillId="2" borderId="6" xfId="1" applyNumberFormat="true" applyFont="true" applyFill="true" applyBorder="true" applyAlignment="true">
      <alignment horizontal="center" vertical="center"/>
    </xf>
    <xf numFmtId="179" fontId="3" fillId="2" borderId="14" xfId="1" applyNumberFormat="true" applyFont="true" applyFill="true" applyBorder="true" applyAlignment="true">
      <alignment horizontal="right" vertical="center"/>
    </xf>
    <xf numFmtId="49" fontId="3" fillId="2" borderId="9" xfId="1" applyNumberFormat="true" applyFont="true" applyFill="true" applyBorder="true" applyAlignment="true">
      <alignment horizontal="right" vertical="center"/>
    </xf>
    <xf numFmtId="0" fontId="14" fillId="2" borderId="0" xfId="1" applyFont="true" applyFill="true"/>
    <xf numFmtId="49" fontId="8" fillId="2" borderId="0" xfId="1" applyNumberFormat="true" applyFont="true" applyFill="true"/>
    <xf numFmtId="49" fontId="8" fillId="2" borderId="11" xfId="1" applyNumberFormat="true" applyFont="true" applyFill="true" applyBorder="true"/>
    <xf numFmtId="49" fontId="4" fillId="2" borderId="5" xfId="1" applyNumberFormat="true" applyFont="true" applyFill="true" applyBorder="true" applyAlignment="true">
      <alignment horizontal="center" vertical="center" wrapText="true"/>
    </xf>
    <xf numFmtId="49" fontId="3" fillId="2" borderId="27" xfId="1" applyNumberFormat="true" applyFont="true" applyFill="true" applyBorder="true" applyAlignment="true">
      <alignment horizontal="left" vertical="center"/>
    </xf>
    <xf numFmtId="0" fontId="6" fillId="2" borderId="0" xfId="1" applyFont="true" applyFill="true" applyAlignment="true">
      <alignment vertical="center"/>
    </xf>
    <xf numFmtId="49" fontId="4" fillId="2" borderId="26" xfId="1" applyNumberFormat="true" applyFont="true" applyFill="true" applyBorder="true" applyAlignment="true">
      <alignment horizontal="center" vertical="center" wrapText="true"/>
    </xf>
    <xf numFmtId="49" fontId="4" fillId="2" borderId="2" xfId="1" applyNumberFormat="true" applyFont="true" applyFill="true" applyBorder="true" applyAlignment="true">
      <alignment horizontal="center" vertical="center" wrapText="true"/>
    </xf>
    <xf numFmtId="49" fontId="3" fillId="3" borderId="2" xfId="1" applyNumberFormat="true" applyFont="true" applyFill="true" applyBorder="true" applyAlignment="true">
      <alignment horizontal="center" vertical="center"/>
    </xf>
    <xf numFmtId="49" fontId="6" fillId="2" borderId="0" xfId="1" applyNumberFormat="true" applyFont="true" applyFill="true" applyAlignment="true">
      <alignment horizontal="right"/>
    </xf>
    <xf numFmtId="0" fontId="6" fillId="2" borderId="0" xfId="1" applyFont="true" applyFill="true" applyAlignment="true">
      <alignment horizontal="right" vertical="center"/>
    </xf>
    <xf numFmtId="0" fontId="6" fillId="0" borderId="0" xfId="1" applyFont="true" applyFill="true"/>
    <xf numFmtId="0" fontId="15" fillId="0" borderId="0" xfId="1" applyFont="true" applyFill="true" applyAlignment="true">
      <alignment horizontal="center" vertical="center"/>
    </xf>
    <xf numFmtId="0" fontId="9" fillId="0" borderId="0" xfId="1" applyFont="true" applyFill="true"/>
    <xf numFmtId="0" fontId="3" fillId="0" borderId="0" xfId="1" applyFont="true" applyFill="true" applyAlignment="true">
      <alignment vertical="center"/>
    </xf>
    <xf numFmtId="0" fontId="3" fillId="0" borderId="0" xfId="1" applyFont="true" applyFill="true" applyAlignment="true">
      <alignment horizontal="right" vertical="center"/>
    </xf>
    <xf numFmtId="0" fontId="8" fillId="0" borderId="0" xfId="1" applyFont="true" applyFill="true"/>
    <xf numFmtId="0" fontId="8" fillId="0" borderId="0" xfId="1" applyFont="true" applyFill="true" applyAlignment="true">
      <alignment horizontal="left" vertical="center"/>
    </xf>
    <xf numFmtId="0" fontId="16" fillId="0" borderId="0" xfId="1" applyFont="true" applyFill="true" applyAlignment="true">
      <alignment horizontal="center" vertical="center"/>
    </xf>
    <xf numFmtId="0" fontId="3" fillId="0" borderId="0" xfId="1" applyFont="true" applyFill="true" applyAlignment="true">
      <alignment horizontal="right"/>
    </xf>
    <xf numFmtId="0" fontId="17" fillId="2" borderId="0" xfId="1" applyFont="true" applyFill="true" applyAlignment="true">
      <alignment horizontal="right" vertical="center"/>
    </xf>
    <xf numFmtId="0" fontId="15" fillId="2" borderId="0" xfId="1" applyFont="true" applyFill="true" applyAlignment="true">
      <alignment horizontal="center" vertical="center"/>
    </xf>
    <xf numFmtId="0" fontId="18" fillId="2" borderId="0" xfId="1" applyFont="true" applyFill="true" applyAlignment="true">
      <alignment horizontal="center" vertical="center"/>
    </xf>
    <xf numFmtId="0" fontId="19" fillId="2" borderId="0" xfId="1" applyFont="true" applyFill="true" applyAlignment="true">
      <alignment horizontal="center" vertical="center"/>
    </xf>
    <xf numFmtId="0" fontId="3" fillId="2" borderId="0" xfId="1" applyFont="true" applyFill="true" applyAlignment="true">
      <alignment horizontal="center" vertical="center"/>
    </xf>
    <xf numFmtId="0" fontId="19" fillId="2" borderId="0" xfId="1" applyFont="true" applyFill="true" applyAlignment="true">
      <alignment horizontal="left" vertical="center"/>
    </xf>
    <xf numFmtId="49" fontId="3" fillId="2" borderId="28" xfId="1" applyNumberFormat="true" applyFont="true" applyFill="true" applyBorder="true" applyAlignment="true">
      <alignment vertical="center"/>
    </xf>
    <xf numFmtId="0" fontId="3" fillId="2" borderId="0" xfId="1" applyFont="true" applyFill="true" applyAlignment="true">
      <alignment horizontal="left" vertical="center"/>
    </xf>
    <xf numFmtId="0" fontId="8" fillId="2" borderId="0" xfId="1" applyFont="true" applyFill="true" applyAlignment="true">
      <alignment vertical="center"/>
    </xf>
    <xf numFmtId="0" fontId="20" fillId="2" borderId="0" xfId="1" applyFont="true" applyFill="true" applyAlignment="true">
      <alignment horizontal="left" vertical="center"/>
    </xf>
    <xf numFmtId="0" fontId="3" fillId="2" borderId="29" xfId="1" applyFont="true" applyFill="true" applyBorder="true" applyAlignment="true">
      <alignment vertical="center"/>
    </xf>
    <xf numFmtId="0" fontId="21" fillId="2" borderId="0" xfId="1" applyFont="true" applyFill="true" applyAlignment="true">
      <alignment vertical="center"/>
    </xf>
    <xf numFmtId="0" fontId="3" fillId="2" borderId="0" xfId="1" applyFont="true" applyFill="true" applyAlignment="true">
      <alignment vertical="center" wrapText="true"/>
    </xf>
    <xf numFmtId="0" fontId="6" fillId="2" borderId="0" xfId="1" applyFont="true" applyFill="true"/>
    <xf numFmtId="0" fontId="22" fillId="2" borderId="0" xfId="1" applyFont="true" applyFill="true" applyAlignment="true">
      <alignment horizontal="center" vertical="center"/>
    </xf>
    <xf numFmtId="0" fontId="22" fillId="2" borderId="29" xfId="1" applyFont="true" applyFill="true" applyBorder="true" applyAlignment="true">
      <alignment horizontal="center" vertical="center"/>
    </xf>
    <xf numFmtId="176" fontId="3" fillId="2" borderId="28" xfId="1" applyNumberFormat="true" applyFont="true" applyFill="true" applyBorder="true" applyAlignment="true">
      <alignment horizontal="center" vertical="center"/>
    </xf>
    <xf numFmtId="180" fontId="3" fillId="2" borderId="28" xfId="1" applyNumberFormat="true" applyFont="true" applyFill="true" applyBorder="true" applyAlignment="true">
      <alignment horizontal="center" vertical="center"/>
    </xf>
    <xf numFmtId="0" fontId="8" fillId="2" borderId="0" xfId="1" applyFont="true" applyFill="true" applyAlignment="true">
      <alignment horizontal="center" vertical="center"/>
    </xf>
    <xf numFmtId="176" fontId="3" fillId="2" borderId="0" xfId="1" applyNumberFormat="true" applyFont="true" applyFill="true" applyAlignment="true">
      <alignment horizontal="center" vertical="center"/>
    </xf>
    <xf numFmtId="0" fontId="6" fillId="2" borderId="0" xfId="1" applyFont="true" applyFill="true" applyAlignment="true">
      <alignment horizontal="center" vertical="center"/>
    </xf>
    <xf numFmtId="178" fontId="23" fillId="2" borderId="28" xfId="1" applyNumberFormat="true" applyFont="true" applyFill="true" applyBorder="true" applyAlignment="true">
      <alignment horizontal="right" vertical="center"/>
    </xf>
    <xf numFmtId="49" fontId="6" fillId="2" borderId="28" xfId="1" applyNumberFormat="true" applyFont="true" applyFill="true" applyBorder="true" applyAlignment="true">
      <alignment vertical="center"/>
    </xf>
    <xf numFmtId="0" fontId="3" fillId="2" borderId="28" xfId="1" applyFont="true" applyFill="true" applyBorder="true" applyAlignment="true">
      <alignment horizontal="center" vertical="center"/>
    </xf>
    <xf numFmtId="0" fontId="6" fillId="2" borderId="29" xfId="1" applyFont="true" applyFill="true" applyBorder="true"/>
    <xf numFmtId="0" fontId="22" fillId="2" borderId="0" xfId="1" applyFont="true" applyFill="true"/>
    <xf numFmtId="0" fontId="22" fillId="2" borderId="29" xfId="1" applyFont="true" applyFill="true" applyBorder="true"/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pane topLeftCell="A3" activePane="bottomRight" state="frozen"/>
      <selection activeCell="A1" sqref="A1"/>
    </sheetView>
  </sheetViews>
  <sheetFormatPr defaultColWidth="8" defaultRowHeight="13.5"/>
  <cols>
    <col min="1" max="1" width="8.475" style="1"/>
    <col min="2" max="2" width="29" style="1"/>
    <col min="3" max="3" width="22.3083333333333" style="1"/>
    <col min="4" max="4" width="2.675" style="1"/>
    <col min="5" max="8" width="8" style="1" hidden="true"/>
    <col min="9" max="9" width="31.7916666666667" style="1"/>
    <col min="10" max="10" width="11.7083333333333" style="1"/>
    <col min="11" max="11" width="4.8" style="1"/>
    <col min="12" max="12" width="8.25" style="1"/>
    <col min="13" max="13" width="4.90833333333333" style="1"/>
    <col min="14" max="14" width="7.69166666666667" style="1"/>
    <col min="15" max="15" width="4.23333333333333" style="1"/>
    <col min="16" max="16" width="4.90833333333333" style="1"/>
    <col min="17" max="17" width="24.2" style="1"/>
    <col min="18" max="18" width="2.675" style="1"/>
  </cols>
  <sheetData>
    <row r="1" ht="26.4" customHeight="true" spans="1:18">
      <c r="A1" s="90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74"/>
      <c r="P1" s="174"/>
      <c r="Q1" s="174"/>
      <c r="R1" s="174"/>
    </row>
    <row r="2" ht="48" customHeight="true" spans="1:18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74"/>
      <c r="P2" s="174"/>
      <c r="Q2" s="174"/>
      <c r="R2" s="174"/>
    </row>
    <row r="3" ht="48" customHeight="true" spans="1:18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74"/>
      <c r="P3" s="174"/>
      <c r="Q3" s="174"/>
      <c r="R3" s="174"/>
    </row>
    <row r="4" ht="21" customHeight="true" spans="1:18">
      <c r="A4" s="192"/>
      <c r="B4" s="88"/>
      <c r="C4" s="88"/>
      <c r="D4" s="193"/>
      <c r="E4" s="193"/>
      <c r="F4" s="193"/>
      <c r="G4" s="193"/>
      <c r="H4" s="193"/>
      <c r="I4" s="193" t="s">
        <v>2</v>
      </c>
      <c r="J4" s="205">
        <v>0</v>
      </c>
      <c r="K4" s="193" t="s">
        <v>3</v>
      </c>
      <c r="L4" s="206">
        <v>0</v>
      </c>
      <c r="M4" s="193" t="s">
        <v>4</v>
      </c>
      <c r="N4" s="205">
        <v>0</v>
      </c>
      <c r="O4" s="193" t="s">
        <v>5</v>
      </c>
      <c r="P4" s="193"/>
      <c r="Q4" s="193"/>
      <c r="R4" s="193"/>
    </row>
    <row r="5" ht="21" customHeight="true" spans="1:18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1" customHeight="true" spans="1:18">
      <c r="A6" s="194" t="s">
        <v>6</v>
      </c>
      <c r="B6" s="88" t="s">
        <v>7</v>
      </c>
      <c r="C6" s="195"/>
      <c r="D6" s="196"/>
      <c r="E6" s="196"/>
      <c r="F6" s="196"/>
      <c r="G6" s="196"/>
      <c r="H6" s="196"/>
      <c r="I6" s="193"/>
      <c r="J6" s="196"/>
      <c r="K6" s="193"/>
      <c r="L6" s="196"/>
      <c r="M6" s="193"/>
      <c r="N6" s="193"/>
      <c r="O6" s="193"/>
      <c r="P6" s="193"/>
      <c r="Q6" s="193"/>
      <c r="R6" s="193"/>
    </row>
    <row r="7" ht="21" customHeight="true" spans="1:18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ht="21" customHeight="true" spans="1:18">
      <c r="A8" s="192"/>
      <c r="B8" s="88" t="s">
        <v>8</v>
      </c>
      <c r="C8" s="195"/>
      <c r="D8" s="193"/>
      <c r="E8" s="193"/>
      <c r="F8" s="193"/>
      <c r="G8" s="193"/>
      <c r="H8" s="193"/>
      <c r="I8" s="207"/>
      <c r="J8" s="208"/>
      <c r="K8" s="193"/>
      <c r="L8" s="208"/>
      <c r="M8" s="193"/>
      <c r="N8" s="208"/>
      <c r="O8" s="193"/>
      <c r="P8" s="193"/>
      <c r="Q8" s="193"/>
      <c r="R8" s="193"/>
    </row>
    <row r="9" ht="21" customHeight="true" spans="1:18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ht="21" customHeight="true" spans="1:18">
      <c r="A10" s="45"/>
      <c r="B10" s="174" t="s">
        <v>9</v>
      </c>
      <c r="C10" s="195"/>
      <c r="D10" s="197"/>
      <c r="E10" s="197"/>
      <c r="F10" s="197"/>
      <c r="G10" s="197"/>
      <c r="H10" s="197"/>
      <c r="I10" s="209" t="s">
        <v>10</v>
      </c>
      <c r="J10" s="210">
        <v>0</v>
      </c>
      <c r="K10" s="209" t="s">
        <v>3</v>
      </c>
      <c r="L10" s="210">
        <v>0</v>
      </c>
      <c r="M10" s="209" t="s">
        <v>4</v>
      </c>
      <c r="N10" s="210">
        <v>0</v>
      </c>
      <c r="O10" s="209" t="s">
        <v>11</v>
      </c>
      <c r="P10" s="197"/>
      <c r="Q10" s="197"/>
      <c r="R10" s="45"/>
    </row>
    <row r="11" ht="21" customHeight="true" spans="1:18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ht="21" customHeight="true" spans="1:18">
      <c r="A12" s="194" t="s">
        <v>12</v>
      </c>
      <c r="B12" s="88" t="s">
        <v>13</v>
      </c>
      <c r="C12" s="195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</row>
    <row r="13" ht="21" customHeight="true" spans="1:18">
      <c r="A13" s="198"/>
      <c r="B13" s="88"/>
      <c r="C13" s="199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88"/>
      <c r="P13" s="88"/>
      <c r="Q13" s="88"/>
      <c r="R13" s="88"/>
    </row>
    <row r="14" ht="21" customHeight="true" spans="1:18">
      <c r="A14" s="200"/>
      <c r="B14" s="196" t="s">
        <v>14</v>
      </c>
      <c r="C14" s="195"/>
      <c r="D14" s="193"/>
      <c r="E14" s="193"/>
      <c r="F14" s="193"/>
      <c r="G14" s="193"/>
      <c r="H14" s="193"/>
      <c r="I14" s="193" t="s">
        <v>15</v>
      </c>
      <c r="J14" s="211"/>
      <c r="K14" s="212"/>
      <c r="L14" s="212"/>
      <c r="M14" s="193" t="s">
        <v>16</v>
      </c>
      <c r="N14" s="193"/>
      <c r="O14" s="88"/>
      <c r="P14" s="88"/>
      <c r="Q14" s="195"/>
      <c r="R14" s="88"/>
    </row>
    <row r="15" ht="21" customHeight="true" spans="1:18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ht="31.8" customHeight="true" spans="1:18">
      <c r="A16" s="200"/>
      <c r="B16" s="201" t="s">
        <v>17</v>
      </c>
      <c r="C16" s="195"/>
      <c r="D16" s="193"/>
      <c r="E16" s="193"/>
      <c r="F16" s="193"/>
      <c r="G16" s="193"/>
      <c r="H16" s="193"/>
      <c r="I16" s="193" t="s">
        <v>15</v>
      </c>
      <c r="J16" s="211"/>
      <c r="K16" s="212"/>
      <c r="L16" s="212"/>
      <c r="M16" s="193" t="s">
        <v>16</v>
      </c>
      <c r="N16" s="193"/>
      <c r="O16" s="88"/>
      <c r="P16" s="88"/>
      <c r="Q16" s="195"/>
      <c r="R16" s="88"/>
    </row>
    <row r="17" ht="21" customHeight="true" spans="1:18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ht="21" customHeight="true" spans="1:18">
      <c r="A18" s="45"/>
      <c r="B18" s="201" t="s">
        <v>18</v>
      </c>
      <c r="C18" s="195"/>
      <c r="D18" s="193"/>
      <c r="E18" s="193"/>
      <c r="F18" s="193"/>
      <c r="G18" s="193"/>
      <c r="H18" s="193"/>
      <c r="I18" s="193" t="s">
        <v>15</v>
      </c>
      <c r="J18" s="195"/>
      <c r="K18" s="195"/>
      <c r="L18" s="195"/>
      <c r="M18" s="193" t="s">
        <v>16</v>
      </c>
      <c r="N18" s="88"/>
      <c r="O18" s="88"/>
      <c r="P18" s="88"/>
      <c r="Q18" s="195"/>
      <c r="R18" s="45"/>
    </row>
    <row r="19" ht="21" customHeight="true" spans="1:18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ht="21" customHeight="true" spans="1:18">
      <c r="A20" s="200"/>
      <c r="B20" s="201" t="s">
        <v>19</v>
      </c>
      <c r="C20" s="195"/>
      <c r="D20" s="193"/>
      <c r="E20" s="193"/>
      <c r="F20" s="193"/>
      <c r="G20" s="193"/>
      <c r="H20" s="193"/>
      <c r="I20" s="193" t="s">
        <v>20</v>
      </c>
      <c r="J20" s="195"/>
      <c r="K20" s="195"/>
      <c r="L20" s="195"/>
      <c r="M20" s="193" t="s">
        <v>16</v>
      </c>
      <c r="N20" s="88"/>
      <c r="O20" s="88"/>
      <c r="P20" s="88"/>
      <c r="Q20" s="195"/>
      <c r="R20" s="88"/>
    </row>
    <row r="21" ht="21" customHeight="true" spans="1:18">
      <c r="A21" s="202"/>
      <c r="B21" s="203"/>
      <c r="C21" s="204"/>
      <c r="D21" s="203"/>
      <c r="E21" s="203"/>
      <c r="F21" s="203"/>
      <c r="G21" s="203"/>
      <c r="H21" s="203"/>
      <c r="I21" s="203"/>
      <c r="J21" s="213"/>
      <c r="K21" s="204"/>
      <c r="L21" s="204"/>
      <c r="M21" s="203"/>
      <c r="N21" s="214"/>
      <c r="O21" s="214"/>
      <c r="P21" s="214"/>
      <c r="Q21" s="215"/>
      <c r="R21" s="214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true"/>
  <pageMargins left="0.78740157480315" right="0.78740157480315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workbookViewId="0">
      <pane topLeftCell="B8" activePane="bottomRight" state="frozen"/>
      <selection activeCell="A1" sqref="A1:F1"/>
    </sheetView>
  </sheetViews>
  <sheetFormatPr defaultColWidth="8" defaultRowHeight="13.5" outlineLevelCol="5"/>
  <cols>
    <col min="1" max="1" width="38.3666666666667" style="1"/>
    <col min="2" max="3" width="26.5416666666667" style="1"/>
    <col min="4" max="4" width="41.05" style="1"/>
    <col min="5" max="6" width="26.5416666666667" style="1"/>
  </cols>
  <sheetData>
    <row r="1" ht="48" customHeight="true" spans="1:6">
      <c r="A1" s="2" t="s">
        <v>202</v>
      </c>
      <c r="B1" s="3"/>
      <c r="C1" s="3"/>
      <c r="D1" s="3"/>
      <c r="E1" s="3"/>
      <c r="F1" s="3"/>
    </row>
    <row r="2" ht="21" customHeight="true" spans="1:6">
      <c r="A2" s="71"/>
      <c r="B2" s="71"/>
      <c r="C2" s="71"/>
      <c r="D2" s="71"/>
      <c r="E2" s="89" t="s">
        <v>37</v>
      </c>
      <c r="F2" s="90"/>
    </row>
    <row r="3" ht="21" customHeight="true" spans="1:6">
      <c r="A3" s="4" t="s">
        <v>49</v>
      </c>
      <c r="B3" s="4"/>
      <c r="C3" s="4"/>
      <c r="D3" s="4"/>
      <c r="E3" s="27"/>
      <c r="F3" s="27" t="s">
        <v>50</v>
      </c>
    </row>
    <row r="4" ht="28.8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6" t="s">
        <v>79</v>
      </c>
      <c r="F4" s="6" t="s">
        <v>80</v>
      </c>
    </row>
    <row r="5" ht="28.8" customHeight="true" spans="1:6">
      <c r="A5" s="7" t="s">
        <v>203</v>
      </c>
      <c r="B5" s="72">
        <v>5489000</v>
      </c>
      <c r="C5" s="72">
        <v>5850580.87</v>
      </c>
      <c r="D5" s="73" t="s">
        <v>204</v>
      </c>
      <c r="E5" s="72">
        <v>2504250</v>
      </c>
      <c r="F5" s="72">
        <v>2586150</v>
      </c>
    </row>
    <row r="6" ht="28.8" customHeight="true" spans="1:6">
      <c r="A6" s="7" t="s">
        <v>83</v>
      </c>
      <c r="B6" s="72">
        <v>0</v>
      </c>
      <c r="C6" s="72">
        <v>0</v>
      </c>
      <c r="D6" s="74" t="s">
        <v>205</v>
      </c>
      <c r="E6" s="72">
        <v>579078</v>
      </c>
      <c r="F6" s="72">
        <v>667144.6</v>
      </c>
    </row>
    <row r="7" ht="28.8" customHeight="true" spans="1:6">
      <c r="A7" s="7" t="s">
        <v>87</v>
      </c>
      <c r="B7" s="72">
        <v>1016628.85</v>
      </c>
      <c r="C7" s="72">
        <v>658750</v>
      </c>
      <c r="D7" s="73" t="s">
        <v>88</v>
      </c>
      <c r="E7" s="72">
        <v>0</v>
      </c>
      <c r="F7" s="72">
        <v>0</v>
      </c>
    </row>
    <row r="8" ht="28.8" customHeight="true" spans="1:6">
      <c r="A8" s="7" t="s">
        <v>145</v>
      </c>
      <c r="B8" s="72">
        <v>0</v>
      </c>
      <c r="C8" s="72">
        <v>0</v>
      </c>
      <c r="D8" s="73" t="s">
        <v>206</v>
      </c>
      <c r="E8" s="72">
        <v>0</v>
      </c>
      <c r="F8" s="72">
        <v>0</v>
      </c>
    </row>
    <row r="9" ht="28.8" customHeight="true" spans="1:6">
      <c r="A9" s="7" t="s">
        <v>146</v>
      </c>
      <c r="B9" s="72">
        <v>0</v>
      </c>
      <c r="C9" s="72">
        <v>0</v>
      </c>
      <c r="D9" s="73" t="s">
        <v>207</v>
      </c>
      <c r="E9" s="72">
        <v>31455</v>
      </c>
      <c r="F9" s="72">
        <v>27675</v>
      </c>
    </row>
    <row r="10" ht="28.8" customHeight="true" spans="1:6">
      <c r="A10" s="31" t="s">
        <v>96</v>
      </c>
      <c r="B10" s="75">
        <v>0</v>
      </c>
      <c r="C10" s="75">
        <v>0</v>
      </c>
      <c r="D10" s="76" t="s">
        <v>208</v>
      </c>
      <c r="E10" s="72">
        <v>462622.61</v>
      </c>
      <c r="F10" s="72">
        <v>714103</v>
      </c>
    </row>
    <row r="11" ht="28.8" customHeight="true" spans="1:6">
      <c r="A11" s="77" t="s">
        <v>91</v>
      </c>
      <c r="B11" s="78" t="s">
        <v>91</v>
      </c>
      <c r="C11" s="78" t="s">
        <v>91</v>
      </c>
      <c r="D11" s="79" t="s">
        <v>209</v>
      </c>
      <c r="E11" s="72">
        <v>20500</v>
      </c>
      <c r="F11" s="72">
        <v>25000</v>
      </c>
    </row>
    <row r="12" ht="28.8" customHeight="true" spans="1:6">
      <c r="A12" s="77" t="s">
        <v>91</v>
      </c>
      <c r="B12" s="78" t="s">
        <v>91</v>
      </c>
      <c r="C12" s="78" t="s">
        <v>91</v>
      </c>
      <c r="D12" s="80" t="s">
        <v>210</v>
      </c>
      <c r="E12" s="72">
        <v>0</v>
      </c>
      <c r="F12" s="72">
        <v>0</v>
      </c>
    </row>
    <row r="13" ht="28.8" customHeight="true" spans="1:6">
      <c r="A13" s="77" t="s">
        <v>91</v>
      </c>
      <c r="B13" s="78" t="s">
        <v>91</v>
      </c>
      <c r="C13" s="78" t="s">
        <v>91</v>
      </c>
      <c r="D13" s="81" t="s">
        <v>211</v>
      </c>
      <c r="E13" s="75">
        <v>1290840</v>
      </c>
      <c r="F13" s="75">
        <v>453600</v>
      </c>
    </row>
    <row r="14" ht="28.8" customHeight="true" spans="1:6">
      <c r="A14" s="82" t="s">
        <v>147</v>
      </c>
      <c r="B14" s="83">
        <f>B5+B6+B7+B8+B9</f>
        <v>6505628.85</v>
      </c>
      <c r="C14" s="83">
        <f>C5+C6+C7+C8+C9</f>
        <v>6509330.87</v>
      </c>
      <c r="D14" s="82" t="s">
        <v>212</v>
      </c>
      <c r="E14" s="83">
        <f>E5+E6+E7+E8+E9+E10+E11+E12+E13</f>
        <v>4888745.61</v>
      </c>
      <c r="F14" s="83">
        <f>F5+F6+F7+F8+F9+F10+F11+F12+F13</f>
        <v>4473672.6</v>
      </c>
    </row>
    <row r="15" ht="28.8" customHeight="true" spans="1:6">
      <c r="A15" s="7" t="s">
        <v>149</v>
      </c>
      <c r="B15" s="72">
        <v>0</v>
      </c>
      <c r="C15" s="72">
        <v>0</v>
      </c>
      <c r="D15" s="7" t="s">
        <v>213</v>
      </c>
      <c r="E15" s="72">
        <v>0</v>
      </c>
      <c r="F15" s="72">
        <v>0</v>
      </c>
    </row>
    <row r="16" ht="28.8" customHeight="true" spans="1:6">
      <c r="A16" s="7" t="s">
        <v>151</v>
      </c>
      <c r="B16" s="75">
        <v>0</v>
      </c>
      <c r="C16" s="75">
        <v>0</v>
      </c>
      <c r="D16" s="7" t="s">
        <v>214</v>
      </c>
      <c r="E16" s="75">
        <v>1570000</v>
      </c>
      <c r="F16" s="75">
        <v>1650000</v>
      </c>
    </row>
    <row r="17" ht="28.8" customHeight="true" spans="1:6">
      <c r="A17" s="7" t="s">
        <v>153</v>
      </c>
      <c r="B17" s="84">
        <f>B14+B15+B16</f>
        <v>6505628.85</v>
      </c>
      <c r="C17" s="84">
        <f>C14+C15+C16</f>
        <v>6509330.87</v>
      </c>
      <c r="D17" s="7" t="s">
        <v>215</v>
      </c>
      <c r="E17" s="84">
        <f>E14+E15+E16</f>
        <v>6458745.61</v>
      </c>
      <c r="F17" s="84">
        <f>F14+F15+F16</f>
        <v>6123672.6</v>
      </c>
    </row>
    <row r="18" ht="28.8" customHeight="true" spans="1:6">
      <c r="A18" s="85" t="s">
        <v>91</v>
      </c>
      <c r="B18" s="86" t="s">
        <v>91</v>
      </c>
      <c r="C18" s="87" t="s">
        <v>91</v>
      </c>
      <c r="D18" s="7" t="s">
        <v>216</v>
      </c>
      <c r="E18" s="84">
        <f>B17-E17</f>
        <v>46883.2400000002</v>
      </c>
      <c r="F18" s="84">
        <f>C17-F17</f>
        <v>385658.27</v>
      </c>
    </row>
    <row r="19" ht="28.8" customHeight="true" spans="1:6">
      <c r="A19" s="7" t="s">
        <v>156</v>
      </c>
      <c r="B19" s="75">
        <v>15162787.47</v>
      </c>
      <c r="C19" s="84">
        <f>E19</f>
        <v>15209670.71</v>
      </c>
      <c r="D19" s="7" t="s">
        <v>217</v>
      </c>
      <c r="E19" s="84">
        <f>B19+E18</f>
        <v>15209670.71</v>
      </c>
      <c r="F19" s="84">
        <f>C19+F18</f>
        <v>15595328.98</v>
      </c>
    </row>
    <row r="20" ht="28.8" customHeight="true" spans="1:6">
      <c r="A20" s="8" t="s">
        <v>112</v>
      </c>
      <c r="B20" s="83">
        <f>B17+B19</f>
        <v>21668416.32</v>
      </c>
      <c r="C20" s="83">
        <f>C17+C19</f>
        <v>21719001.58</v>
      </c>
      <c r="D20" s="8" t="s">
        <v>112</v>
      </c>
      <c r="E20" s="83">
        <f>E17+E19</f>
        <v>21668416.32</v>
      </c>
      <c r="F20" s="83">
        <f>F17+F19</f>
        <v>21719001.58</v>
      </c>
    </row>
    <row r="21" ht="28.8" customHeight="true" spans="1:6">
      <c r="A21" s="88"/>
      <c r="B21" s="88"/>
      <c r="C21" s="88"/>
      <c r="D21" s="88"/>
      <c r="E21" s="88"/>
      <c r="F21" s="90" t="s">
        <v>218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topLeftCell="C6" activePane="bottomRight" state="frozen"/>
      <selection activeCell="A1" sqref="A1:I2"/>
    </sheetView>
  </sheetViews>
  <sheetFormatPr defaultColWidth="8" defaultRowHeight="13.5"/>
  <cols>
    <col min="1" max="1" width="35.025" style="1"/>
    <col min="2" max="2" width="24.9833333333333" style="1"/>
    <col min="3" max="3" width="27.2166666666667" style="1"/>
    <col min="4" max="4" width="26.1" style="1"/>
    <col min="5" max="5" width="23.7583333333333" style="1"/>
    <col min="6" max="6" width="23.9833333333333" style="1"/>
    <col min="7" max="7" width="22.6416666666667" style="1"/>
    <col min="8" max="8" width="22.2" style="1"/>
    <col min="9" max="9" width="24.875" style="1"/>
  </cols>
  <sheetData>
    <row r="1" ht="31.8" customHeight="true" spans="1:9">
      <c r="A1" s="65" t="s">
        <v>219</v>
      </c>
      <c r="B1" s="45"/>
      <c r="C1" s="45"/>
      <c r="D1" s="45"/>
      <c r="E1" s="45"/>
      <c r="F1" s="45"/>
      <c r="G1" s="45"/>
      <c r="H1" s="45"/>
      <c r="I1" s="45"/>
    </row>
    <row r="2" ht="31.8" customHeight="true" spans="1:9">
      <c r="A2" s="45"/>
      <c r="B2" s="45"/>
      <c r="C2" s="45"/>
      <c r="D2" s="45"/>
      <c r="E2" s="45"/>
      <c r="F2" s="45"/>
      <c r="G2" s="45"/>
      <c r="H2" s="45"/>
      <c r="I2" s="45"/>
    </row>
    <row r="3" ht="21" customHeight="true" spans="1:9">
      <c r="A3" s="66"/>
      <c r="B3" s="66"/>
      <c r="C3" s="66"/>
      <c r="D3" s="66"/>
      <c r="E3" s="66"/>
      <c r="F3" s="66"/>
      <c r="G3" s="67"/>
      <c r="H3" s="66"/>
      <c r="I3" s="67" t="s">
        <v>39</v>
      </c>
    </row>
    <row r="4" ht="21" customHeight="true" spans="1:9">
      <c r="A4" s="46" t="s">
        <v>49</v>
      </c>
      <c r="B4" s="68"/>
      <c r="C4" s="68"/>
      <c r="D4" s="68"/>
      <c r="E4" s="68"/>
      <c r="F4" s="68"/>
      <c r="G4" s="61"/>
      <c r="H4" s="68"/>
      <c r="I4" s="61" t="s">
        <v>50</v>
      </c>
    </row>
    <row r="5" ht="43.2" customHeight="true" spans="1:9">
      <c r="A5" s="50" t="s">
        <v>220</v>
      </c>
      <c r="B5" s="50" t="s">
        <v>52</v>
      </c>
      <c r="C5" s="49" t="s">
        <v>221</v>
      </c>
      <c r="D5" s="49" t="s">
        <v>222</v>
      </c>
      <c r="E5" s="49" t="s">
        <v>223</v>
      </c>
      <c r="F5" s="49" t="s">
        <v>224</v>
      </c>
      <c r="G5" s="49" t="s">
        <v>225</v>
      </c>
      <c r="H5" s="49" t="s">
        <v>58</v>
      </c>
      <c r="I5" s="49" t="s">
        <v>59</v>
      </c>
    </row>
    <row r="6" ht="28.2" customHeight="true" spans="1:9">
      <c r="A6" s="58" t="s">
        <v>226</v>
      </c>
      <c r="B6" s="57">
        <f t="shared" ref="B6:I6" si="0">B7+B8+B9</f>
        <v>0</v>
      </c>
      <c r="C6" s="57">
        <f t="shared" si="0"/>
        <v>0</v>
      </c>
      <c r="D6" s="57">
        <f t="shared" si="0"/>
        <v>0</v>
      </c>
      <c r="E6" s="57">
        <f t="shared" si="0"/>
        <v>0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</row>
    <row r="7" ht="28.2" customHeight="true" spans="1:9">
      <c r="A7" s="59" t="s">
        <v>227</v>
      </c>
      <c r="B7" s="57">
        <f>C7+D7+E7+F7+G7+H7+I7</f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</row>
    <row r="8" ht="28.2" customHeight="true" spans="1:9">
      <c r="A8" s="59" t="s">
        <v>228</v>
      </c>
      <c r="B8" s="57">
        <f>C8+D8+E8+F8+G8+H8+I8</f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</row>
    <row r="9" ht="28.2" customHeight="true" spans="1:9">
      <c r="A9" s="59" t="s">
        <v>229</v>
      </c>
      <c r="B9" s="57">
        <f>C9+D9+E9+F9+G9+H9+I9</f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</row>
    <row r="10" ht="28.2" customHeight="true" spans="1:9">
      <c r="A10" s="59" t="s">
        <v>230</v>
      </c>
      <c r="B10" s="57">
        <f t="shared" ref="B10:I10" si="1">B13+B14+B15+B16</f>
        <v>50599685</v>
      </c>
      <c r="C10" s="57">
        <f t="shared" si="1"/>
        <v>0</v>
      </c>
      <c r="D10" s="57">
        <f t="shared" si="1"/>
        <v>48909685</v>
      </c>
      <c r="E10" s="57">
        <f t="shared" si="1"/>
        <v>1690000</v>
      </c>
      <c r="F10" s="57">
        <f t="shared" si="1"/>
        <v>0</v>
      </c>
      <c r="G10" s="57">
        <f t="shared" si="1"/>
        <v>0</v>
      </c>
      <c r="H10" s="57">
        <f t="shared" si="1"/>
        <v>0</v>
      </c>
      <c r="I10" s="57">
        <f t="shared" si="1"/>
        <v>0</v>
      </c>
    </row>
    <row r="11" ht="38.4" customHeight="true" spans="1:9">
      <c r="A11" s="59" t="s">
        <v>231</v>
      </c>
      <c r="B11" s="69" t="s">
        <v>91</v>
      </c>
      <c r="C11" s="54" t="s">
        <v>232</v>
      </c>
      <c r="D11" s="54" t="s">
        <v>233</v>
      </c>
      <c r="E11" s="54" t="s">
        <v>234</v>
      </c>
      <c r="F11" s="54" t="s">
        <v>235</v>
      </c>
      <c r="G11" s="54" t="s">
        <v>236</v>
      </c>
      <c r="H11" s="54" t="s">
        <v>237</v>
      </c>
      <c r="I11" s="54" t="s">
        <v>238</v>
      </c>
    </row>
    <row r="12" ht="29.4" customHeight="true" spans="1:9">
      <c r="A12" s="59" t="s">
        <v>239</v>
      </c>
      <c r="B12" s="57">
        <f>C12+D12+E12+F12+G12+H12+I12</f>
        <v>50599685</v>
      </c>
      <c r="C12" s="70">
        <v>0</v>
      </c>
      <c r="D12" s="70">
        <v>48909685</v>
      </c>
      <c r="E12" s="70">
        <v>1690000</v>
      </c>
      <c r="F12" s="70">
        <v>0</v>
      </c>
      <c r="G12" s="70">
        <v>0</v>
      </c>
      <c r="H12" s="70">
        <v>0</v>
      </c>
      <c r="I12" s="70">
        <v>0</v>
      </c>
    </row>
    <row r="13" ht="28.2" customHeight="true" spans="1:9">
      <c r="A13" s="59" t="s">
        <v>240</v>
      </c>
      <c r="B13" s="57">
        <f>C13+D13+E13+F13+G13+H13+I13</f>
        <v>19546000</v>
      </c>
      <c r="C13" s="56">
        <v>0</v>
      </c>
      <c r="D13" s="56">
        <v>17856000</v>
      </c>
      <c r="E13" s="56">
        <v>1690000</v>
      </c>
      <c r="F13" s="56">
        <v>0</v>
      </c>
      <c r="G13" s="56">
        <v>0</v>
      </c>
      <c r="H13" s="56">
        <v>0</v>
      </c>
      <c r="I13" s="56">
        <v>0</v>
      </c>
    </row>
    <row r="14" ht="28.2" customHeight="true" spans="1:9">
      <c r="A14" s="59" t="s">
        <v>241</v>
      </c>
      <c r="B14" s="57">
        <f>C14+D14+E14+F14+G14+H14+I14</f>
        <v>18823744</v>
      </c>
      <c r="C14" s="56">
        <v>0</v>
      </c>
      <c r="D14" s="56">
        <v>18823744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</row>
    <row r="15" ht="28.2" customHeight="true" spans="1:9">
      <c r="A15" s="59" t="s">
        <v>242</v>
      </c>
      <c r="B15" s="57">
        <f>C15+D15+E15+F15+G15+H15+I15</f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</row>
    <row r="16" ht="28.2" customHeight="true" spans="1:9">
      <c r="A16" s="59" t="s">
        <v>243</v>
      </c>
      <c r="B16" s="57">
        <f>C16+D16+E16+F16+G16+H16+I16</f>
        <v>12229941</v>
      </c>
      <c r="C16" s="56">
        <v>0</v>
      </c>
      <c r="D16" s="56">
        <v>12229941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</row>
    <row r="17" ht="28.2" customHeight="true" spans="1:9">
      <c r="A17" s="66"/>
      <c r="B17" s="66"/>
      <c r="C17" s="66"/>
      <c r="D17" s="66"/>
      <c r="E17" s="66"/>
      <c r="F17" s="66"/>
      <c r="G17" s="66"/>
      <c r="H17" s="66"/>
      <c r="I17" s="67" t="s">
        <v>244</v>
      </c>
    </row>
  </sheetData>
  <mergeCells count="1">
    <mergeCell ref="A1:I2"/>
  </mergeCells>
  <printOptions horizontalCentered="true" verticalCentered="true"/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pane topLeftCell="B13" activePane="bottomRight" state="frozen"/>
      <selection activeCell="A1" sqref="A1:B2"/>
    </sheetView>
  </sheetViews>
  <sheetFormatPr defaultColWidth="8" defaultRowHeight="13.5" outlineLevelCol="1"/>
  <cols>
    <col min="1" max="2" width="69.7166666666667" style="1"/>
  </cols>
  <sheetData>
    <row r="1" ht="31.8" customHeight="true" spans="1:2">
      <c r="A1" s="65" t="s">
        <v>245</v>
      </c>
      <c r="B1" s="45"/>
    </row>
    <row r="2" ht="31.8" customHeight="true" spans="1:2">
      <c r="A2" s="45"/>
      <c r="B2" s="45"/>
    </row>
    <row r="3" ht="21" customHeight="true" spans="1:2">
      <c r="A3" s="66"/>
      <c r="B3" s="67" t="s">
        <v>41</v>
      </c>
    </row>
    <row r="4" ht="21" customHeight="true" spans="1:2">
      <c r="A4" s="46" t="s">
        <v>49</v>
      </c>
      <c r="B4" s="61" t="s">
        <v>50</v>
      </c>
    </row>
    <row r="5" ht="43.2" customHeight="true" spans="1:2">
      <c r="A5" s="50" t="s">
        <v>220</v>
      </c>
      <c r="B5" s="49" t="s">
        <v>246</v>
      </c>
    </row>
    <row r="6" ht="28.2" customHeight="true" spans="1:2">
      <c r="A6" s="59" t="s">
        <v>247</v>
      </c>
      <c r="B6" s="57">
        <f>B7+B8+B9+B10</f>
        <v>0</v>
      </c>
    </row>
    <row r="7" ht="28.2" customHeight="true" spans="1:2">
      <c r="A7" s="59" t="s">
        <v>248</v>
      </c>
      <c r="B7" s="57">
        <f>B12+B17+B22</f>
        <v>0</v>
      </c>
    </row>
    <row r="8" ht="28.2" customHeight="true" spans="1:2">
      <c r="A8" s="59" t="s">
        <v>249</v>
      </c>
      <c r="B8" s="57">
        <f>B13+B18+B23</f>
        <v>0</v>
      </c>
    </row>
    <row r="9" ht="28.2" customHeight="true" spans="1:2">
      <c r="A9" s="59" t="s">
        <v>250</v>
      </c>
      <c r="B9" s="57">
        <f>B14+B19+B24</f>
        <v>0</v>
      </c>
    </row>
    <row r="10" ht="28.2" customHeight="true" spans="1:2">
      <c r="A10" s="59" t="s">
        <v>251</v>
      </c>
      <c r="B10" s="57">
        <f>B15+B20+B25</f>
        <v>0</v>
      </c>
    </row>
    <row r="11" ht="28.2" customHeight="true" spans="1:2">
      <c r="A11" s="59" t="s">
        <v>252</v>
      </c>
      <c r="B11" s="57">
        <f>B12+B13+B14+B15</f>
        <v>0</v>
      </c>
    </row>
    <row r="12" ht="28.2" customHeight="true" spans="1:2">
      <c r="A12" s="59" t="s">
        <v>248</v>
      </c>
      <c r="B12" s="56">
        <v>0</v>
      </c>
    </row>
    <row r="13" ht="28.2" customHeight="true" spans="1:2">
      <c r="A13" s="59" t="s">
        <v>249</v>
      </c>
      <c r="B13" s="56">
        <v>0</v>
      </c>
    </row>
    <row r="14" ht="28.2" customHeight="true" spans="1:2">
      <c r="A14" s="59" t="s">
        <v>250</v>
      </c>
      <c r="B14" s="56">
        <v>0</v>
      </c>
    </row>
    <row r="15" ht="28.2" customHeight="true" spans="1:2">
      <c r="A15" s="59" t="s">
        <v>251</v>
      </c>
      <c r="B15" s="56">
        <v>0</v>
      </c>
    </row>
    <row r="16" ht="28.2" customHeight="true" spans="1:2">
      <c r="A16" s="59" t="s">
        <v>253</v>
      </c>
      <c r="B16" s="57">
        <f>B17+B18+B19+B20</f>
        <v>0</v>
      </c>
    </row>
    <row r="17" ht="28.2" customHeight="true" spans="1:2">
      <c r="A17" s="59" t="s">
        <v>248</v>
      </c>
      <c r="B17" s="56">
        <v>0</v>
      </c>
    </row>
    <row r="18" ht="28.2" customHeight="true" spans="1:2">
      <c r="A18" s="59" t="s">
        <v>249</v>
      </c>
      <c r="B18" s="56">
        <v>0</v>
      </c>
    </row>
    <row r="19" ht="28.2" customHeight="true" spans="1:2">
      <c r="A19" s="59" t="s">
        <v>250</v>
      </c>
      <c r="B19" s="56">
        <v>0</v>
      </c>
    </row>
    <row r="20" ht="28.2" customHeight="true" spans="1:2">
      <c r="A20" s="59" t="s">
        <v>251</v>
      </c>
      <c r="B20" s="56">
        <v>0</v>
      </c>
    </row>
    <row r="21" ht="28.2" customHeight="true" spans="1:2">
      <c r="A21" s="59" t="s">
        <v>254</v>
      </c>
      <c r="B21" s="57">
        <f>B22+B23+B24+B25</f>
        <v>0</v>
      </c>
    </row>
    <row r="22" ht="28.2" customHeight="true" spans="1:2">
      <c r="A22" s="59" t="s">
        <v>248</v>
      </c>
      <c r="B22" s="56">
        <v>0</v>
      </c>
    </row>
    <row r="23" ht="28.2" customHeight="true" spans="1:2">
      <c r="A23" s="59" t="s">
        <v>249</v>
      </c>
      <c r="B23" s="56">
        <v>0</v>
      </c>
    </row>
    <row r="24" ht="28.2" customHeight="true" spans="1:2">
      <c r="A24" s="59" t="s">
        <v>250</v>
      </c>
      <c r="B24" s="56">
        <v>0</v>
      </c>
    </row>
    <row r="25" ht="28.2" customHeight="true" spans="1:2">
      <c r="A25" s="59" t="s">
        <v>251</v>
      </c>
      <c r="B25" s="56">
        <v>0</v>
      </c>
    </row>
    <row r="26" ht="15" customHeight="true" spans="1:2">
      <c r="A26" s="60"/>
      <c r="B26" s="67" t="s">
        <v>255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pageOrder="overThenDown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H1"/>
    </sheetView>
  </sheetViews>
  <sheetFormatPr defaultColWidth="8" defaultRowHeight="13.5" outlineLevelCol="7"/>
  <cols>
    <col min="1" max="1" width="54.4333333333333" style="1"/>
    <col min="2" max="2" width="7.25" style="1"/>
    <col min="3" max="4" width="23.65" style="1"/>
    <col min="5" max="5" width="54.4333333333333" style="1"/>
    <col min="6" max="6" width="7.25" style="1"/>
    <col min="7" max="8" width="23.65" style="1"/>
  </cols>
  <sheetData>
    <row r="1" ht="63" customHeight="true" spans="1:8">
      <c r="A1" s="44" t="s">
        <v>256</v>
      </c>
      <c r="B1" s="45"/>
      <c r="C1" s="45"/>
      <c r="D1" s="45"/>
      <c r="E1" s="45"/>
      <c r="F1" s="45"/>
      <c r="G1" s="45"/>
      <c r="H1" s="45"/>
    </row>
    <row r="2" ht="21" customHeight="true" spans="1:8">
      <c r="A2" s="46" t="s">
        <v>49</v>
      </c>
      <c r="B2" s="47"/>
      <c r="C2" s="47"/>
      <c r="D2" s="48"/>
      <c r="E2" s="48"/>
      <c r="F2" s="48"/>
      <c r="G2" s="48"/>
      <c r="H2" s="61" t="s">
        <v>43</v>
      </c>
    </row>
    <row r="3" ht="28.2" customHeight="true" spans="1:8">
      <c r="A3" s="49" t="s">
        <v>51</v>
      </c>
      <c r="B3" s="49" t="s">
        <v>257</v>
      </c>
      <c r="C3" s="50" t="s">
        <v>79</v>
      </c>
      <c r="D3" s="50" t="s">
        <v>80</v>
      </c>
      <c r="E3" s="50" t="s">
        <v>51</v>
      </c>
      <c r="F3" s="50" t="s">
        <v>257</v>
      </c>
      <c r="G3" s="50" t="s">
        <v>79</v>
      </c>
      <c r="H3" s="50" t="s">
        <v>80</v>
      </c>
    </row>
    <row r="4" ht="28.2" customHeight="true" spans="1:8">
      <c r="A4" s="51" t="s">
        <v>258</v>
      </c>
      <c r="B4" s="52" t="s">
        <v>91</v>
      </c>
      <c r="C4" s="52" t="s">
        <v>91</v>
      </c>
      <c r="D4" s="52" t="s">
        <v>91</v>
      </c>
      <c r="E4" s="51" t="s">
        <v>259</v>
      </c>
      <c r="F4" s="52" t="s">
        <v>260</v>
      </c>
      <c r="G4" s="56">
        <v>0</v>
      </c>
      <c r="H4" s="56">
        <v>0</v>
      </c>
    </row>
    <row r="5" ht="28.2" customHeight="true" spans="1:8">
      <c r="A5" s="51" t="s">
        <v>261</v>
      </c>
      <c r="B5" s="52" t="s">
        <v>262</v>
      </c>
      <c r="C5" s="53">
        <f>C6+C8+C9</f>
        <v>0</v>
      </c>
      <c r="D5" s="53">
        <f>D6+D8+D9</f>
        <v>0</v>
      </c>
      <c r="E5" s="51" t="s">
        <v>263</v>
      </c>
      <c r="F5" s="52" t="s">
        <v>260</v>
      </c>
      <c r="G5" s="56">
        <v>0</v>
      </c>
      <c r="H5" s="56">
        <v>0</v>
      </c>
    </row>
    <row r="6" ht="28.2" customHeight="true" spans="1:8">
      <c r="A6" s="51" t="s">
        <v>264</v>
      </c>
      <c r="B6" s="54" t="s">
        <v>262</v>
      </c>
      <c r="C6" s="55">
        <v>0</v>
      </c>
      <c r="D6" s="55">
        <v>0</v>
      </c>
      <c r="E6" s="51" t="s">
        <v>265</v>
      </c>
      <c r="F6" s="52" t="s">
        <v>260</v>
      </c>
      <c r="G6" s="57">
        <f>C24-G4+G5</f>
        <v>0</v>
      </c>
      <c r="H6" s="57">
        <f>D24-H4+H5</f>
        <v>0</v>
      </c>
    </row>
    <row r="7" ht="28.2" customHeight="true" spans="1:8">
      <c r="A7" s="51" t="s">
        <v>266</v>
      </c>
      <c r="B7" s="54" t="s">
        <v>262</v>
      </c>
      <c r="C7" s="55">
        <v>0</v>
      </c>
      <c r="D7" s="55">
        <v>0</v>
      </c>
      <c r="E7" s="51" t="s">
        <v>267</v>
      </c>
      <c r="F7" s="52" t="s">
        <v>260</v>
      </c>
      <c r="G7" s="56">
        <v>0</v>
      </c>
      <c r="H7" s="56">
        <v>0</v>
      </c>
    </row>
    <row r="8" ht="28.2" customHeight="true" spans="1:8">
      <c r="A8" s="51" t="s">
        <v>268</v>
      </c>
      <c r="B8" s="54" t="s">
        <v>262</v>
      </c>
      <c r="C8" s="55">
        <v>0</v>
      </c>
      <c r="D8" s="55">
        <v>0</v>
      </c>
      <c r="E8" s="51" t="s">
        <v>269</v>
      </c>
      <c r="F8" s="52" t="s">
        <v>260</v>
      </c>
      <c r="G8" s="56">
        <v>0</v>
      </c>
      <c r="H8" s="56">
        <v>0</v>
      </c>
    </row>
    <row r="9" ht="28.2" customHeight="true" spans="1:8">
      <c r="A9" s="51" t="s">
        <v>270</v>
      </c>
      <c r="B9" s="54" t="s">
        <v>262</v>
      </c>
      <c r="C9" s="55">
        <v>0</v>
      </c>
      <c r="D9" s="55">
        <v>0</v>
      </c>
      <c r="E9" s="51" t="s">
        <v>271</v>
      </c>
      <c r="F9" s="52" t="s">
        <v>91</v>
      </c>
      <c r="G9" s="52" t="s">
        <v>91</v>
      </c>
      <c r="H9" s="52" t="s">
        <v>91</v>
      </c>
    </row>
    <row r="10" ht="28.2" customHeight="true" spans="1:8">
      <c r="A10" s="51" t="s">
        <v>272</v>
      </c>
      <c r="B10" s="54" t="s">
        <v>262</v>
      </c>
      <c r="C10" s="55">
        <v>0</v>
      </c>
      <c r="D10" s="55">
        <v>0</v>
      </c>
      <c r="E10" s="51" t="s">
        <v>273</v>
      </c>
      <c r="F10" s="52" t="s">
        <v>262</v>
      </c>
      <c r="G10" s="55">
        <v>90124</v>
      </c>
      <c r="H10" s="55">
        <v>91200</v>
      </c>
    </row>
    <row r="11" ht="28.2" customHeight="true" spans="1:8">
      <c r="A11" s="51" t="s">
        <v>274</v>
      </c>
      <c r="B11" s="54" t="s">
        <v>262</v>
      </c>
      <c r="C11" s="55">
        <v>0</v>
      </c>
      <c r="D11" s="55">
        <v>0</v>
      </c>
      <c r="E11" s="51" t="s">
        <v>275</v>
      </c>
      <c r="F11" s="52" t="s">
        <v>262</v>
      </c>
      <c r="G11" s="55">
        <v>48602</v>
      </c>
      <c r="H11" s="55">
        <v>49088</v>
      </c>
    </row>
    <row r="12" ht="28.2" customHeight="true" spans="1:8">
      <c r="A12" s="51" t="s">
        <v>276</v>
      </c>
      <c r="B12" s="54" t="s">
        <v>262</v>
      </c>
      <c r="C12" s="55">
        <v>0</v>
      </c>
      <c r="D12" s="55">
        <v>0</v>
      </c>
      <c r="E12" s="51" t="s">
        <v>277</v>
      </c>
      <c r="F12" s="52" t="s">
        <v>262</v>
      </c>
      <c r="G12" s="55">
        <v>15652</v>
      </c>
      <c r="H12" s="55">
        <v>15654</v>
      </c>
    </row>
    <row r="13" ht="28.2" customHeight="true" spans="1:8">
      <c r="A13" s="51" t="s">
        <v>278</v>
      </c>
      <c r="B13" s="54" t="s">
        <v>262</v>
      </c>
      <c r="C13" s="55">
        <v>0</v>
      </c>
      <c r="D13" s="55">
        <v>0</v>
      </c>
      <c r="E13" s="51" t="s">
        <v>279</v>
      </c>
      <c r="F13" s="52" t="s">
        <v>280</v>
      </c>
      <c r="G13" s="57">
        <v>248.81</v>
      </c>
      <c r="H13" s="57">
        <v>248.82</v>
      </c>
    </row>
    <row r="14" ht="28.2" customHeight="true" spans="1:8">
      <c r="A14" s="51" t="s">
        <v>281</v>
      </c>
      <c r="B14" s="54" t="s">
        <v>260</v>
      </c>
      <c r="C14" s="56">
        <v>0</v>
      </c>
      <c r="D14" s="56">
        <v>0</v>
      </c>
      <c r="E14" s="51" t="s">
        <v>282</v>
      </c>
      <c r="F14" s="52" t="s">
        <v>280</v>
      </c>
      <c r="G14" s="57">
        <v>106.31</v>
      </c>
      <c r="H14" s="57">
        <v>108.1</v>
      </c>
    </row>
    <row r="15" ht="28.2" customHeight="true" spans="1:8">
      <c r="A15" s="51" t="s">
        <v>283</v>
      </c>
      <c r="B15" s="54" t="s">
        <v>260</v>
      </c>
      <c r="C15" s="56">
        <v>0</v>
      </c>
      <c r="D15" s="56">
        <v>0</v>
      </c>
      <c r="E15" s="51" t="s">
        <v>284</v>
      </c>
      <c r="F15" s="52" t="s">
        <v>91</v>
      </c>
      <c r="G15" s="52" t="s">
        <v>91</v>
      </c>
      <c r="H15" s="52" t="s">
        <v>91</v>
      </c>
    </row>
    <row r="16" ht="28.2" customHeight="true" spans="1:8">
      <c r="A16" s="51" t="s">
        <v>285</v>
      </c>
      <c r="B16" s="54" t="s">
        <v>286</v>
      </c>
      <c r="C16" s="57">
        <f>IF(C14=0,0,(C22+G5)/C14*100)</f>
        <v>0</v>
      </c>
      <c r="D16" s="57">
        <f>IF(D14=0,0,(D22+H5)/D14*100)</f>
        <v>0</v>
      </c>
      <c r="E16" s="51" t="s">
        <v>261</v>
      </c>
      <c r="F16" s="52" t="s">
        <v>262</v>
      </c>
      <c r="G16" s="62">
        <f>G17+G18</f>
        <v>4588</v>
      </c>
      <c r="H16" s="62">
        <f>H17+H18</f>
        <v>4710</v>
      </c>
    </row>
    <row r="17" ht="28.2" customHeight="true" spans="1:8">
      <c r="A17" s="51" t="s">
        <v>287</v>
      </c>
      <c r="B17" s="54" t="s">
        <v>286</v>
      </c>
      <c r="C17" s="56">
        <v>0</v>
      </c>
      <c r="D17" s="56">
        <v>0</v>
      </c>
      <c r="E17" s="51" t="s">
        <v>288</v>
      </c>
      <c r="F17" s="52" t="s">
        <v>262</v>
      </c>
      <c r="G17" s="55">
        <v>4296</v>
      </c>
      <c r="H17" s="55">
        <v>4395</v>
      </c>
    </row>
    <row r="18" ht="28.2" customHeight="true" spans="1:8">
      <c r="A18" s="51" t="s">
        <v>289</v>
      </c>
      <c r="B18" s="54" t="s">
        <v>286</v>
      </c>
      <c r="C18" s="56">
        <v>0</v>
      </c>
      <c r="D18" s="56">
        <v>0</v>
      </c>
      <c r="E18" s="51" t="s">
        <v>290</v>
      </c>
      <c r="F18" s="52" t="s">
        <v>262</v>
      </c>
      <c r="G18" s="55">
        <v>292</v>
      </c>
      <c r="H18" s="55">
        <v>315</v>
      </c>
    </row>
    <row r="19" ht="28.2" customHeight="true" spans="1:8">
      <c r="A19" s="51" t="s">
        <v>291</v>
      </c>
      <c r="B19" s="54" t="s">
        <v>286</v>
      </c>
      <c r="C19" s="56">
        <v>0</v>
      </c>
      <c r="D19" s="56">
        <v>0</v>
      </c>
      <c r="E19" s="51" t="s">
        <v>276</v>
      </c>
      <c r="F19" s="52" t="s">
        <v>262</v>
      </c>
      <c r="G19" s="63">
        <v>4102</v>
      </c>
      <c r="H19" s="63">
        <v>4199</v>
      </c>
    </row>
    <row r="20" ht="28.2" customHeight="true" spans="1:8">
      <c r="A20" s="58" t="s">
        <v>292</v>
      </c>
      <c r="B20" s="52" t="s">
        <v>280</v>
      </c>
      <c r="C20" s="57">
        <f>IF(C12=0,0,C14/C12)</f>
        <v>0</v>
      </c>
      <c r="D20" s="57">
        <f>IF(D12=0,0,D14/D12)</f>
        <v>0</v>
      </c>
      <c r="E20" s="51" t="s">
        <v>281</v>
      </c>
      <c r="F20" s="52" t="s">
        <v>260</v>
      </c>
      <c r="G20" s="56">
        <v>340349468.64</v>
      </c>
      <c r="H20" s="56">
        <v>366030368.4</v>
      </c>
    </row>
    <row r="21" ht="28.2" customHeight="true" spans="1:8">
      <c r="A21" s="51" t="s">
        <v>293</v>
      </c>
      <c r="B21" s="52" t="s">
        <v>91</v>
      </c>
      <c r="C21" s="52" t="s">
        <v>91</v>
      </c>
      <c r="D21" s="52" t="s">
        <v>91</v>
      </c>
      <c r="E21" s="51" t="s">
        <v>285</v>
      </c>
      <c r="F21" s="52" t="s">
        <v>286</v>
      </c>
      <c r="G21" s="57">
        <v>24</v>
      </c>
      <c r="H21" s="57">
        <v>24</v>
      </c>
    </row>
    <row r="22" ht="28.2" customHeight="true" spans="1:8">
      <c r="A22" s="59" t="s">
        <v>294</v>
      </c>
      <c r="B22" s="52" t="s">
        <v>260</v>
      </c>
      <c r="C22" s="56">
        <v>0</v>
      </c>
      <c r="D22" s="56">
        <v>0</v>
      </c>
      <c r="E22" s="51" t="s">
        <v>292</v>
      </c>
      <c r="F22" s="52" t="s">
        <v>280</v>
      </c>
      <c r="G22" s="57">
        <f>IF(G19=0,0,G20/G19)</f>
        <v>82971.5915748415</v>
      </c>
      <c r="H22" s="57">
        <f>IF(H19=0,0,H20/H19)</f>
        <v>87170.8426768278</v>
      </c>
    </row>
    <row r="23" ht="28.2" customHeight="true" spans="1:8">
      <c r="A23" s="51" t="s">
        <v>295</v>
      </c>
      <c r="B23" s="52" t="s">
        <v>91</v>
      </c>
      <c r="C23" s="52" t="s">
        <v>91</v>
      </c>
      <c r="D23" s="52" t="s">
        <v>91</v>
      </c>
      <c r="E23" s="58" t="s">
        <v>296</v>
      </c>
      <c r="F23" s="52" t="s">
        <v>280</v>
      </c>
      <c r="G23" s="55">
        <v>85252</v>
      </c>
      <c r="H23" s="55">
        <v>89515</v>
      </c>
    </row>
    <row r="24" ht="28.2" customHeight="true" spans="1:8">
      <c r="A24" s="51" t="s">
        <v>297</v>
      </c>
      <c r="B24" s="54" t="s">
        <v>260</v>
      </c>
      <c r="C24" s="56">
        <v>0</v>
      </c>
      <c r="D24" s="57">
        <f>G6</f>
        <v>0</v>
      </c>
      <c r="E24" s="52" t="s">
        <v>91</v>
      </c>
      <c r="F24" s="52" t="s">
        <v>91</v>
      </c>
      <c r="G24" s="52" t="s">
        <v>91</v>
      </c>
      <c r="H24" s="52" t="s">
        <v>91</v>
      </c>
    </row>
    <row r="25" ht="16.2" customHeight="true" spans="1:8">
      <c r="A25" s="60"/>
      <c r="B25" s="60"/>
      <c r="C25" s="60"/>
      <c r="D25" s="60"/>
      <c r="E25" s="60"/>
      <c r="F25" s="60"/>
      <c r="G25" s="60"/>
      <c r="H25" s="64" t="s">
        <v>298</v>
      </c>
    </row>
  </sheetData>
  <mergeCells count="1">
    <mergeCell ref="A1:H1"/>
  </mergeCells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pane topLeftCell="B4" activePane="bottomRight" state="frozen"/>
      <selection activeCell="A1" sqref="A1:H1"/>
    </sheetView>
  </sheetViews>
  <sheetFormatPr defaultColWidth="8" defaultRowHeight="13.5" outlineLevelCol="7"/>
  <cols>
    <col min="1" max="1" width="48.8583333333333" style="1"/>
    <col min="2" max="2" width="7.35833333333333" style="1"/>
    <col min="3" max="4" width="26.5416666666667" style="1"/>
    <col min="5" max="5" width="53.875" style="1"/>
    <col min="6" max="6" width="7.35833333333333" style="1"/>
    <col min="7" max="8" width="26.5416666666667" style="1"/>
  </cols>
  <sheetData>
    <row r="1" ht="48" customHeight="true" spans="1:8">
      <c r="A1" s="2" t="s">
        <v>299</v>
      </c>
      <c r="B1" s="3"/>
      <c r="C1" s="3"/>
      <c r="D1" s="3"/>
      <c r="E1" s="3"/>
      <c r="F1" s="3"/>
      <c r="G1" s="3"/>
      <c r="H1" s="3"/>
    </row>
    <row r="2" ht="21" customHeight="true" spans="1:8">
      <c r="A2" s="4" t="s">
        <v>49</v>
      </c>
      <c r="B2" s="4"/>
      <c r="C2" s="4"/>
      <c r="D2" s="4"/>
      <c r="E2" s="40"/>
      <c r="F2" s="40"/>
      <c r="G2" s="40"/>
      <c r="H2" s="41" t="s">
        <v>45</v>
      </c>
    </row>
    <row r="3" ht="28.8" customHeight="true" spans="1:8">
      <c r="A3" s="29" t="s">
        <v>51</v>
      </c>
      <c r="B3" s="29" t="s">
        <v>257</v>
      </c>
      <c r="C3" s="29" t="s">
        <v>79</v>
      </c>
      <c r="D3" s="33" t="s">
        <v>80</v>
      </c>
      <c r="E3" s="42" t="s">
        <v>51</v>
      </c>
      <c r="F3" s="42" t="s">
        <v>257</v>
      </c>
      <c r="G3" s="42" t="s">
        <v>79</v>
      </c>
      <c r="H3" s="42" t="s">
        <v>80</v>
      </c>
    </row>
    <row r="4" ht="28.8" customHeight="true" spans="1:8">
      <c r="A4" s="34" t="s">
        <v>300</v>
      </c>
      <c r="B4" s="35" t="s">
        <v>91</v>
      </c>
      <c r="C4" s="35" t="s">
        <v>91</v>
      </c>
      <c r="D4" s="35" t="s">
        <v>91</v>
      </c>
      <c r="E4" s="34" t="s">
        <v>301</v>
      </c>
      <c r="F4" s="35" t="s">
        <v>260</v>
      </c>
      <c r="G4" s="39">
        <v>0</v>
      </c>
      <c r="H4" s="39">
        <v>0</v>
      </c>
    </row>
    <row r="5" ht="28.8" customHeight="true" spans="1:8">
      <c r="A5" s="34" t="s">
        <v>261</v>
      </c>
      <c r="B5" s="35" t="s">
        <v>262</v>
      </c>
      <c r="C5" s="36">
        <f>C6+C8</f>
        <v>0</v>
      </c>
      <c r="D5" s="36">
        <f>D6+D8</f>
        <v>0</v>
      </c>
      <c r="E5" s="34" t="s">
        <v>302</v>
      </c>
      <c r="F5" s="35" t="s">
        <v>260</v>
      </c>
      <c r="G5" s="39">
        <v>0</v>
      </c>
      <c r="H5" s="39">
        <v>0</v>
      </c>
    </row>
    <row r="6" ht="28.8" customHeight="true" spans="1:8">
      <c r="A6" s="34" t="s">
        <v>303</v>
      </c>
      <c r="B6" s="35" t="s">
        <v>262</v>
      </c>
      <c r="C6" s="37">
        <v>0</v>
      </c>
      <c r="D6" s="37">
        <v>0</v>
      </c>
      <c r="E6" s="34" t="s">
        <v>304</v>
      </c>
      <c r="F6" s="35" t="s">
        <v>91</v>
      </c>
      <c r="G6" s="35" t="s">
        <v>91</v>
      </c>
      <c r="H6" s="35" t="s">
        <v>91</v>
      </c>
    </row>
    <row r="7" ht="28.8" customHeight="true" spans="1:8">
      <c r="A7" s="34" t="s">
        <v>305</v>
      </c>
      <c r="B7" s="35" t="s">
        <v>262</v>
      </c>
      <c r="C7" s="37">
        <v>0</v>
      </c>
      <c r="D7" s="37">
        <v>0</v>
      </c>
      <c r="E7" s="34" t="s">
        <v>306</v>
      </c>
      <c r="F7" s="35" t="s">
        <v>260</v>
      </c>
      <c r="G7" s="39">
        <v>0</v>
      </c>
      <c r="H7" s="38">
        <f>G12</f>
        <v>0</v>
      </c>
    </row>
    <row r="8" ht="28.8" customHeight="true" spans="1:8">
      <c r="A8" s="34" t="s">
        <v>307</v>
      </c>
      <c r="B8" s="35" t="s">
        <v>262</v>
      </c>
      <c r="C8" s="37">
        <v>0</v>
      </c>
      <c r="D8" s="37">
        <v>0</v>
      </c>
      <c r="E8" s="34" t="s">
        <v>308</v>
      </c>
      <c r="F8" s="35" t="s">
        <v>260</v>
      </c>
      <c r="G8" s="39">
        <v>0</v>
      </c>
      <c r="H8" s="39">
        <v>0</v>
      </c>
    </row>
    <row r="9" ht="28.8" customHeight="true" spans="1:8">
      <c r="A9" s="34" t="s">
        <v>305</v>
      </c>
      <c r="B9" s="35" t="s">
        <v>262</v>
      </c>
      <c r="C9" s="37">
        <v>0</v>
      </c>
      <c r="D9" s="37">
        <v>0</v>
      </c>
      <c r="E9" s="34" t="s">
        <v>309</v>
      </c>
      <c r="F9" s="35" t="s">
        <v>260</v>
      </c>
      <c r="G9" s="38">
        <f>G10+G11</f>
        <v>0</v>
      </c>
      <c r="H9" s="38">
        <f>H10+H11</f>
        <v>0</v>
      </c>
    </row>
    <row r="10" ht="28.8" customHeight="true" spans="1:8">
      <c r="A10" s="34" t="s">
        <v>276</v>
      </c>
      <c r="B10" s="35" t="s">
        <v>262</v>
      </c>
      <c r="C10" s="37">
        <v>0</v>
      </c>
      <c r="D10" s="37">
        <v>0</v>
      </c>
      <c r="E10" s="34" t="s">
        <v>310</v>
      </c>
      <c r="F10" s="35" t="s">
        <v>260</v>
      </c>
      <c r="G10" s="39">
        <v>0</v>
      </c>
      <c r="H10" s="39">
        <v>0</v>
      </c>
    </row>
    <row r="11" ht="28.8" customHeight="true" spans="1:8">
      <c r="A11" s="34" t="s">
        <v>311</v>
      </c>
      <c r="B11" s="35" t="s">
        <v>262</v>
      </c>
      <c r="C11" s="37">
        <v>0</v>
      </c>
      <c r="D11" s="37">
        <v>0</v>
      </c>
      <c r="E11" s="34" t="s">
        <v>312</v>
      </c>
      <c r="F11" s="35" t="s">
        <v>260</v>
      </c>
      <c r="G11" s="39">
        <v>0</v>
      </c>
      <c r="H11" s="39">
        <v>0</v>
      </c>
    </row>
    <row r="12" ht="28.8" customHeight="true" spans="1:8">
      <c r="A12" s="34" t="s">
        <v>281</v>
      </c>
      <c r="B12" s="35" t="s">
        <v>260</v>
      </c>
      <c r="C12" s="38">
        <f>C15+C16</f>
        <v>0</v>
      </c>
      <c r="D12" s="38">
        <f>D15+D16</f>
        <v>0</v>
      </c>
      <c r="E12" s="34" t="s">
        <v>313</v>
      </c>
      <c r="F12" s="35" t="s">
        <v>260</v>
      </c>
      <c r="G12" s="38">
        <f>G7+G9-G8</f>
        <v>0</v>
      </c>
      <c r="H12" s="38">
        <f>H7+H9-H8</f>
        <v>0</v>
      </c>
    </row>
    <row r="13" ht="28.8" customHeight="true" spans="1:8">
      <c r="A13" s="34" t="s">
        <v>314</v>
      </c>
      <c r="B13" s="35" t="s">
        <v>91</v>
      </c>
      <c r="C13" s="35" t="s">
        <v>91</v>
      </c>
      <c r="D13" s="35" t="s">
        <v>91</v>
      </c>
      <c r="E13" s="34" t="s">
        <v>315</v>
      </c>
      <c r="F13" s="35" t="s">
        <v>260</v>
      </c>
      <c r="G13" s="39">
        <v>0</v>
      </c>
      <c r="H13" s="39">
        <v>0</v>
      </c>
    </row>
    <row r="14" ht="28.8" customHeight="true" spans="1:8">
      <c r="A14" s="34" t="s">
        <v>316</v>
      </c>
      <c r="B14" s="35" t="s">
        <v>260</v>
      </c>
      <c r="C14" s="39">
        <v>0</v>
      </c>
      <c r="D14" s="39">
        <v>0</v>
      </c>
      <c r="E14" s="34" t="s">
        <v>317</v>
      </c>
      <c r="F14" s="35" t="s">
        <v>260</v>
      </c>
      <c r="G14" s="39">
        <v>0</v>
      </c>
      <c r="H14" s="39">
        <v>0</v>
      </c>
    </row>
    <row r="15" ht="28.8" customHeight="true" spans="1:8">
      <c r="A15" s="34" t="s">
        <v>318</v>
      </c>
      <c r="B15" s="35" t="s">
        <v>260</v>
      </c>
      <c r="C15" s="39">
        <v>0</v>
      </c>
      <c r="D15" s="39">
        <v>0</v>
      </c>
      <c r="E15" s="34" t="s">
        <v>319</v>
      </c>
      <c r="F15" s="35" t="s">
        <v>91</v>
      </c>
      <c r="G15" s="35" t="s">
        <v>91</v>
      </c>
      <c r="H15" s="35" t="s">
        <v>91</v>
      </c>
    </row>
    <row r="16" ht="28.8" customHeight="true" spans="1:8">
      <c r="A16" s="34" t="s">
        <v>320</v>
      </c>
      <c r="B16" s="35" t="s">
        <v>260</v>
      </c>
      <c r="C16" s="39">
        <v>0</v>
      </c>
      <c r="D16" s="39">
        <v>0</v>
      </c>
      <c r="E16" s="34" t="s">
        <v>321</v>
      </c>
      <c r="F16" s="35" t="s">
        <v>262</v>
      </c>
      <c r="G16" s="39">
        <v>0</v>
      </c>
      <c r="H16" s="39">
        <v>0</v>
      </c>
    </row>
    <row r="17" ht="28.8" customHeight="true" spans="1:8">
      <c r="A17" s="34" t="s">
        <v>285</v>
      </c>
      <c r="B17" s="35" t="s">
        <v>286</v>
      </c>
      <c r="C17" s="38">
        <f>IF(C12=0,0,(C23+G9)/C12*100)</f>
        <v>0</v>
      </c>
      <c r="D17" s="38">
        <f>IF(D12=0,0,(D23+H9)/D12*100)</f>
        <v>0</v>
      </c>
      <c r="E17" s="34" t="s">
        <v>322</v>
      </c>
      <c r="F17" s="35" t="s">
        <v>280</v>
      </c>
      <c r="G17" s="38">
        <f>G18+G19</f>
        <v>0</v>
      </c>
      <c r="H17" s="38">
        <f>H18+H19</f>
        <v>0</v>
      </c>
    </row>
    <row r="18" ht="28.8" customHeight="true" spans="1:8">
      <c r="A18" s="34" t="s">
        <v>287</v>
      </c>
      <c r="B18" s="35" t="s">
        <v>286</v>
      </c>
      <c r="C18" s="39">
        <v>0</v>
      </c>
      <c r="D18" s="39">
        <v>0</v>
      </c>
      <c r="E18" s="34" t="s">
        <v>323</v>
      </c>
      <c r="F18" s="35" t="s">
        <v>280</v>
      </c>
      <c r="G18" s="39">
        <v>0</v>
      </c>
      <c r="H18" s="39">
        <v>0</v>
      </c>
    </row>
    <row r="19" ht="28.8" customHeight="true" spans="1:8">
      <c r="A19" s="34" t="s">
        <v>324</v>
      </c>
      <c r="B19" s="35" t="s">
        <v>286</v>
      </c>
      <c r="C19" s="39">
        <v>0</v>
      </c>
      <c r="D19" s="39">
        <v>0</v>
      </c>
      <c r="E19" s="34" t="s">
        <v>325</v>
      </c>
      <c r="F19" s="35" t="s">
        <v>280</v>
      </c>
      <c r="G19" s="39">
        <v>0</v>
      </c>
      <c r="H19" s="39">
        <v>0</v>
      </c>
    </row>
    <row r="20" ht="28.8" customHeight="true" spans="1:8">
      <c r="A20" s="34" t="s">
        <v>326</v>
      </c>
      <c r="B20" s="35" t="s">
        <v>286</v>
      </c>
      <c r="C20" s="39">
        <v>0</v>
      </c>
      <c r="D20" s="39">
        <v>0</v>
      </c>
      <c r="E20" s="34" t="s">
        <v>327</v>
      </c>
      <c r="F20" s="35" t="s">
        <v>91</v>
      </c>
      <c r="G20" s="43" t="s">
        <v>91</v>
      </c>
      <c r="H20" s="43" t="s">
        <v>91</v>
      </c>
    </row>
    <row r="21" ht="28.8" customHeight="true" spans="1:8">
      <c r="A21" s="34" t="s">
        <v>292</v>
      </c>
      <c r="B21" s="35" t="s">
        <v>280</v>
      </c>
      <c r="C21" s="38">
        <f>IF(C10=0,0,C12/C10)</f>
        <v>0</v>
      </c>
      <c r="D21" s="38">
        <f>IF(D10=0,0,D12/D10)</f>
        <v>0</v>
      </c>
      <c r="E21" s="34" t="s">
        <v>328</v>
      </c>
      <c r="F21" s="35" t="s">
        <v>262</v>
      </c>
      <c r="G21" s="39">
        <v>0</v>
      </c>
      <c r="H21" s="39">
        <v>0</v>
      </c>
    </row>
    <row r="22" ht="28.8" customHeight="true" spans="1:8">
      <c r="A22" s="34" t="s">
        <v>293</v>
      </c>
      <c r="B22" s="35" t="s">
        <v>91</v>
      </c>
      <c r="C22" s="35" t="s">
        <v>91</v>
      </c>
      <c r="D22" s="35" t="s">
        <v>91</v>
      </c>
      <c r="E22" s="34" t="s">
        <v>329</v>
      </c>
      <c r="F22" s="35" t="s">
        <v>280</v>
      </c>
      <c r="G22" s="39">
        <v>0</v>
      </c>
      <c r="H22" s="39">
        <v>0</v>
      </c>
    </row>
    <row r="23" ht="28.8" customHeight="true" spans="1:8">
      <c r="A23" s="34" t="s">
        <v>330</v>
      </c>
      <c r="B23" s="35" t="s">
        <v>260</v>
      </c>
      <c r="C23" s="38">
        <f>G4+G5</f>
        <v>0</v>
      </c>
      <c r="D23" s="38">
        <f>H4+H5</f>
        <v>0</v>
      </c>
      <c r="E23" s="34" t="s">
        <v>331</v>
      </c>
      <c r="F23" s="35" t="s">
        <v>280</v>
      </c>
      <c r="G23" s="38">
        <v>0</v>
      </c>
      <c r="H23" s="38">
        <v>0</v>
      </c>
    </row>
    <row r="24" ht="28.8" customHeight="true" spans="1:8">
      <c r="A24" s="26"/>
      <c r="B24" s="26"/>
      <c r="C24" s="26"/>
      <c r="D24" s="26"/>
      <c r="E24" s="26"/>
      <c r="F24" s="26"/>
      <c r="G24" s="26"/>
      <c r="H24" s="32" t="s">
        <v>332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showZeros="0" workbookViewId="0">
      <pane topLeftCell="D1" activePane="bottomRight" state="frozen"/>
      <selection activeCell="A1" sqref="A1:H1"/>
    </sheetView>
  </sheetViews>
  <sheetFormatPr defaultColWidth="8" defaultRowHeight="13.5" outlineLevelCol="7"/>
  <cols>
    <col min="1" max="1" width="47.1833333333333" style="1"/>
    <col min="2" max="2" width="7.35833333333333" style="1"/>
    <col min="3" max="4" width="25.875" style="1"/>
    <col min="5" max="5" width="47.1833333333333" style="1"/>
    <col min="6" max="6" width="7.35833333333333" style="1"/>
    <col min="7" max="8" width="25.875" style="1"/>
  </cols>
  <sheetData>
    <row r="1" ht="48" customHeight="true" spans="1:8">
      <c r="A1" s="2" t="s">
        <v>333</v>
      </c>
      <c r="B1" s="3"/>
      <c r="C1" s="3"/>
      <c r="D1" s="3"/>
      <c r="E1" s="3"/>
      <c r="F1" s="3"/>
      <c r="G1" s="3"/>
      <c r="H1" s="3"/>
    </row>
    <row r="2" ht="21" customHeight="true" spans="1:8">
      <c r="A2" s="4" t="s">
        <v>49</v>
      </c>
      <c r="B2" s="5"/>
      <c r="C2" s="4"/>
      <c r="D2" s="4"/>
      <c r="E2" s="4"/>
      <c r="F2" s="5"/>
      <c r="G2" s="4"/>
      <c r="H2" s="27" t="s">
        <v>47</v>
      </c>
    </row>
    <row r="3" ht="28.8" customHeight="true" spans="1:8">
      <c r="A3" s="6" t="s">
        <v>51</v>
      </c>
      <c r="B3" s="6" t="s">
        <v>257</v>
      </c>
      <c r="C3" s="6" t="s">
        <v>79</v>
      </c>
      <c r="D3" s="6" t="s">
        <v>80</v>
      </c>
      <c r="E3" s="28" t="s">
        <v>51</v>
      </c>
      <c r="F3" s="28" t="s">
        <v>257</v>
      </c>
      <c r="G3" s="29" t="s">
        <v>79</v>
      </c>
      <c r="H3" s="29" t="s">
        <v>80</v>
      </c>
    </row>
    <row r="4" ht="28.8" customHeight="true" spans="1:8">
      <c r="A4" s="7" t="s">
        <v>334</v>
      </c>
      <c r="B4" s="8" t="s">
        <v>91</v>
      </c>
      <c r="C4" s="9" t="s">
        <v>91</v>
      </c>
      <c r="D4" s="10" t="s">
        <v>91</v>
      </c>
      <c r="E4" s="7" t="s">
        <v>335</v>
      </c>
      <c r="F4" s="12" t="s">
        <v>262</v>
      </c>
      <c r="G4" s="13">
        <v>17</v>
      </c>
      <c r="H4" s="13">
        <v>20</v>
      </c>
    </row>
    <row r="5" ht="28.8" customHeight="true" spans="1:8">
      <c r="A5" s="11" t="s">
        <v>261</v>
      </c>
      <c r="B5" s="12" t="s">
        <v>262</v>
      </c>
      <c r="C5" s="13">
        <v>7364</v>
      </c>
      <c r="D5" s="14">
        <v>7704</v>
      </c>
      <c r="E5" s="7" t="s">
        <v>336</v>
      </c>
      <c r="F5" s="12" t="s">
        <v>91</v>
      </c>
      <c r="G5" s="30" t="s">
        <v>91</v>
      </c>
      <c r="H5" s="30" t="s">
        <v>91</v>
      </c>
    </row>
    <row r="6" ht="28.8" customHeight="true" spans="1:8">
      <c r="A6" s="11" t="s">
        <v>337</v>
      </c>
      <c r="B6" s="12" t="s">
        <v>262</v>
      </c>
      <c r="C6" s="13">
        <v>0</v>
      </c>
      <c r="D6" s="14">
        <v>0</v>
      </c>
      <c r="E6" s="7" t="s">
        <v>261</v>
      </c>
      <c r="F6" s="12" t="s">
        <v>262</v>
      </c>
      <c r="G6" s="13">
        <v>14546</v>
      </c>
      <c r="H6" s="13">
        <v>14590</v>
      </c>
    </row>
    <row r="7" ht="28.8" customHeight="true" spans="1:8">
      <c r="A7" s="11" t="s">
        <v>276</v>
      </c>
      <c r="B7" s="12" t="s">
        <v>262</v>
      </c>
      <c r="C7" s="13">
        <v>7210</v>
      </c>
      <c r="D7" s="14">
        <v>7319</v>
      </c>
      <c r="E7" s="7" t="s">
        <v>338</v>
      </c>
      <c r="F7" s="12" t="s">
        <v>262</v>
      </c>
      <c r="G7" s="13">
        <v>0</v>
      </c>
      <c r="H7" s="13">
        <v>0</v>
      </c>
    </row>
    <row r="8" ht="28.8" customHeight="true" spans="1:8">
      <c r="A8" s="11" t="s">
        <v>281</v>
      </c>
      <c r="B8" s="12" t="s">
        <v>91</v>
      </c>
      <c r="C8" s="15" t="s">
        <v>91</v>
      </c>
      <c r="D8" s="16" t="s">
        <v>91</v>
      </c>
      <c r="E8" s="7" t="s">
        <v>276</v>
      </c>
      <c r="F8" s="12" t="s">
        <v>262</v>
      </c>
      <c r="G8" s="13">
        <v>8263</v>
      </c>
      <c r="H8" s="13">
        <v>8313</v>
      </c>
    </row>
    <row r="9" ht="28.8" customHeight="true" spans="1:8">
      <c r="A9" s="11" t="s">
        <v>339</v>
      </c>
      <c r="B9" s="12" t="s">
        <v>260</v>
      </c>
      <c r="C9" s="17">
        <v>548900000</v>
      </c>
      <c r="D9" s="18">
        <v>585058087</v>
      </c>
      <c r="E9" s="7" t="s">
        <v>281</v>
      </c>
      <c r="F9" s="12" t="s">
        <v>260</v>
      </c>
      <c r="G9" s="17">
        <v>519000000</v>
      </c>
      <c r="H9" s="17">
        <v>548248002.84</v>
      </c>
    </row>
    <row r="10" ht="28.8" customHeight="true" spans="1:8">
      <c r="A10" s="11" t="s">
        <v>340</v>
      </c>
      <c r="B10" s="12" t="s">
        <v>260</v>
      </c>
      <c r="C10" s="17">
        <v>548900000</v>
      </c>
      <c r="D10" s="18">
        <v>585058087</v>
      </c>
      <c r="E10" s="7" t="s">
        <v>285</v>
      </c>
      <c r="F10" s="12" t="s">
        <v>286</v>
      </c>
      <c r="G10" s="19">
        <f>IF(G9=0,0,G13/G9*100)</f>
        <v>0.392</v>
      </c>
      <c r="H10" s="19">
        <f>IF(H9=0,0,H13/H9*100)</f>
        <v>0.401799913285389</v>
      </c>
    </row>
    <row r="11" ht="28.8" customHeight="true" spans="1:8">
      <c r="A11" s="11" t="s">
        <v>285</v>
      </c>
      <c r="B11" s="12" t="s">
        <v>286</v>
      </c>
      <c r="C11" s="19">
        <v>1</v>
      </c>
      <c r="D11" s="20">
        <v>1</v>
      </c>
      <c r="E11" s="7" t="s">
        <v>292</v>
      </c>
      <c r="F11" s="12" t="s">
        <v>280</v>
      </c>
      <c r="G11" s="19">
        <f>IF(G8=0,0,G9/G8)</f>
        <v>62810.1173907782</v>
      </c>
      <c r="H11" s="19">
        <f>IF(H8=0,0,H9/H8)</f>
        <v>65950.68</v>
      </c>
    </row>
    <row r="12" ht="28.8" customHeight="true" spans="1:8">
      <c r="A12" s="11" t="s">
        <v>292</v>
      </c>
      <c r="B12" s="12" t="s">
        <v>280</v>
      </c>
      <c r="C12" s="19">
        <f>IF(C7=0,0,C10/C7)</f>
        <v>76130.374479889</v>
      </c>
      <c r="D12" s="20">
        <f>IF(D7=0,0,D10/D7)</f>
        <v>79936.8885093592</v>
      </c>
      <c r="E12" s="7" t="s">
        <v>341</v>
      </c>
      <c r="F12" s="12" t="s">
        <v>260</v>
      </c>
      <c r="G12" s="17">
        <v>3934480</v>
      </c>
      <c r="H12" s="17">
        <v>4442860</v>
      </c>
    </row>
    <row r="13" ht="28.8" customHeight="true" spans="1:8">
      <c r="A13" s="21" t="s">
        <v>342</v>
      </c>
      <c r="B13" s="12" t="s">
        <v>343</v>
      </c>
      <c r="C13" s="13">
        <v>1590</v>
      </c>
      <c r="D13" s="14">
        <v>1642</v>
      </c>
      <c r="E13" s="7" t="s">
        <v>344</v>
      </c>
      <c r="F13" s="12" t="s">
        <v>260</v>
      </c>
      <c r="G13" s="17">
        <v>2034480</v>
      </c>
      <c r="H13" s="17">
        <v>2202860</v>
      </c>
    </row>
    <row r="14" ht="28.8" customHeight="true" spans="1:8">
      <c r="A14" s="22" t="s">
        <v>345</v>
      </c>
      <c r="B14" s="12" t="s">
        <v>343</v>
      </c>
      <c r="C14" s="13">
        <v>1590</v>
      </c>
      <c r="D14" s="14">
        <v>1642</v>
      </c>
      <c r="E14" s="31" t="s">
        <v>346</v>
      </c>
      <c r="F14" s="23" t="s">
        <v>262</v>
      </c>
      <c r="G14" s="13">
        <v>52</v>
      </c>
      <c r="H14" s="13">
        <v>55</v>
      </c>
    </row>
    <row r="15" ht="28.8" customHeight="true" spans="1:8">
      <c r="A15" s="22" t="s">
        <v>347</v>
      </c>
      <c r="B15" s="23" t="s">
        <v>262</v>
      </c>
      <c r="C15" s="13">
        <v>1932</v>
      </c>
      <c r="D15" s="13">
        <v>1950</v>
      </c>
      <c r="E15" s="15" t="s">
        <v>91</v>
      </c>
      <c r="F15" s="15" t="s">
        <v>91</v>
      </c>
      <c r="G15" s="15" t="s">
        <v>91</v>
      </c>
      <c r="H15" s="15" t="s">
        <v>91</v>
      </c>
    </row>
    <row r="16" ht="28.8" customHeight="true" spans="1:8">
      <c r="A16" s="24"/>
      <c r="B16" s="25"/>
      <c r="C16" s="26"/>
      <c r="D16" s="26"/>
      <c r="E16" s="24"/>
      <c r="F16" s="25"/>
      <c r="G16" s="26"/>
      <c r="H16" s="32" t="s">
        <v>348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workbookViewId="0">
      <selection activeCell="A1" sqref="A1"/>
    </sheetView>
  </sheetViews>
  <sheetFormatPr defaultColWidth="8" defaultRowHeight="13.5" outlineLevelCol="4"/>
  <cols>
    <col min="1" max="1" width="6.13333333333333" style="1"/>
    <col min="2" max="2" width="78.3083333333333" style="1"/>
    <col min="3" max="3" width="8" style="1" hidden="true"/>
    <col min="4" max="4" width="13.3833333333333" style="1"/>
    <col min="5" max="5" width="7.25" style="1"/>
  </cols>
  <sheetData>
    <row r="1" ht="29.4" customHeight="true" spans="1:5">
      <c r="A1" s="180"/>
      <c r="B1" s="180"/>
      <c r="C1" s="180"/>
      <c r="D1" s="180"/>
      <c r="E1" s="180"/>
    </row>
    <row r="2" ht="45" customHeight="true" spans="1:5">
      <c r="A2" s="181" t="s">
        <v>21</v>
      </c>
      <c r="B2" s="181"/>
      <c r="C2" s="181"/>
      <c r="D2" s="181"/>
      <c r="E2" s="187"/>
    </row>
    <row r="3" ht="27" customHeight="true" spans="1:5">
      <c r="A3" s="182"/>
      <c r="B3" s="182"/>
      <c r="C3" s="182"/>
      <c r="D3" s="182"/>
      <c r="E3" s="182"/>
    </row>
    <row r="4" ht="27" customHeight="true" spans="1:5">
      <c r="A4" s="182"/>
      <c r="B4" s="183" t="s">
        <v>22</v>
      </c>
      <c r="C4" s="183"/>
      <c r="D4" s="184" t="s">
        <v>23</v>
      </c>
      <c r="E4" s="188"/>
    </row>
    <row r="5" ht="27" customHeight="true" spans="1:5">
      <c r="A5" s="182"/>
      <c r="B5" s="183" t="s">
        <v>24</v>
      </c>
      <c r="C5" s="183"/>
      <c r="D5" s="184" t="s">
        <v>25</v>
      </c>
      <c r="E5" s="188"/>
    </row>
    <row r="6" ht="27" customHeight="true" spans="1:5">
      <c r="A6" s="182"/>
      <c r="B6" s="183" t="s">
        <v>26</v>
      </c>
      <c r="C6" s="183"/>
      <c r="D6" s="184" t="s">
        <v>27</v>
      </c>
      <c r="E6" s="188"/>
    </row>
    <row r="7" ht="27" customHeight="true" spans="1:5">
      <c r="A7" s="182"/>
      <c r="B7" s="183" t="s">
        <v>28</v>
      </c>
      <c r="C7" s="183"/>
      <c r="D7" s="184" t="s">
        <v>29</v>
      </c>
      <c r="E7" s="188"/>
    </row>
    <row r="8" ht="27" customHeight="true" spans="1:5">
      <c r="A8" s="182"/>
      <c r="B8" s="183" t="s">
        <v>30</v>
      </c>
      <c r="C8" s="183"/>
      <c r="D8" s="184" t="s">
        <v>31</v>
      </c>
      <c r="E8" s="188"/>
    </row>
    <row r="9" ht="27" customHeight="true" spans="1:5">
      <c r="A9" s="182"/>
      <c r="B9" s="183" t="s">
        <v>32</v>
      </c>
      <c r="C9" s="183"/>
      <c r="D9" s="184" t="s">
        <v>33</v>
      </c>
      <c r="E9" s="188"/>
    </row>
    <row r="10" ht="27" customHeight="true" spans="1:5">
      <c r="A10" s="182"/>
      <c r="B10" s="183" t="s">
        <v>34</v>
      </c>
      <c r="C10" s="183"/>
      <c r="D10" s="184" t="s">
        <v>35</v>
      </c>
      <c r="E10" s="188"/>
    </row>
    <row r="11" ht="27" customHeight="true" spans="1:5">
      <c r="A11" s="185"/>
      <c r="B11" s="183" t="s">
        <v>36</v>
      </c>
      <c r="C11" s="185"/>
      <c r="D11" s="184" t="s">
        <v>37</v>
      </c>
      <c r="E11" s="185"/>
    </row>
    <row r="12" ht="27" customHeight="true" spans="1:5">
      <c r="A12" s="182"/>
      <c r="B12" s="183" t="s">
        <v>38</v>
      </c>
      <c r="C12" s="183"/>
      <c r="D12" s="184" t="s">
        <v>39</v>
      </c>
      <c r="E12" s="188"/>
    </row>
    <row r="13" ht="27" customHeight="true" spans="1:5">
      <c r="A13" s="185"/>
      <c r="B13" s="183" t="s">
        <v>40</v>
      </c>
      <c r="C13" s="186"/>
      <c r="D13" s="184" t="s">
        <v>41</v>
      </c>
      <c r="E13" s="185"/>
    </row>
    <row r="14" ht="27" customHeight="true" spans="1:5">
      <c r="A14" s="180"/>
      <c r="B14" s="183" t="s">
        <v>42</v>
      </c>
      <c r="C14" s="183"/>
      <c r="D14" s="184" t="s">
        <v>43</v>
      </c>
      <c r="E14" s="188"/>
    </row>
    <row r="15" ht="27" customHeight="true" spans="1:5">
      <c r="A15" s="180"/>
      <c r="B15" s="183" t="s">
        <v>44</v>
      </c>
      <c r="C15" s="183"/>
      <c r="D15" s="184" t="s">
        <v>45</v>
      </c>
      <c r="E15" s="188"/>
    </row>
    <row r="16" ht="27" customHeight="true" spans="1:5">
      <c r="A16" s="180"/>
      <c r="B16" s="183" t="s">
        <v>46</v>
      </c>
      <c r="C16" s="183"/>
      <c r="D16" s="184" t="s">
        <v>47</v>
      </c>
      <c r="E16" s="188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true"/>
  <pageMargins left="0.78740157480315" right="0.78740157480315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2"/>
  <sheetViews>
    <sheetView showGridLines="0" showZeros="0" tabSelected="1" workbookViewId="0">
      <pane topLeftCell="B5" activePane="bottomRight" state="frozen"/>
      <selection activeCell="A1" sqref="A1:I1"/>
    </sheetView>
  </sheetViews>
  <sheetFormatPr defaultColWidth="8" defaultRowHeight="13.5"/>
  <cols>
    <col min="1" max="1" width="56.55" style="1"/>
    <col min="2" max="2" width="23.0916666666667" style="1"/>
    <col min="3" max="3" width="17.7333333333333" style="1"/>
    <col min="4" max="4" width="18.7333333333333" style="1"/>
    <col min="5" max="5" width="21.6416666666667" style="1"/>
    <col min="6" max="6" width="23.425" style="1"/>
    <col min="7" max="8" width="17.5083333333333" style="1"/>
    <col min="9" max="9" width="18.4" style="1"/>
  </cols>
  <sheetData>
    <row r="1" ht="45" customHeight="true" spans="1:9">
      <c r="A1" s="2" t="s">
        <v>48</v>
      </c>
      <c r="B1" s="3"/>
      <c r="C1" s="3"/>
      <c r="D1" s="169"/>
      <c r="E1" s="3"/>
      <c r="F1" s="3"/>
      <c r="G1" s="3"/>
      <c r="H1" s="3"/>
      <c r="I1" s="3"/>
    </row>
    <row r="2" ht="19.8" customHeight="true" spans="1:9">
      <c r="A2" s="99"/>
      <c r="B2" s="99"/>
      <c r="C2" s="99"/>
      <c r="D2" s="170"/>
      <c r="E2" s="99"/>
      <c r="F2" s="99"/>
      <c r="G2" s="99"/>
      <c r="H2" s="99"/>
      <c r="I2" s="178" t="s">
        <v>23</v>
      </c>
    </row>
    <row r="3" ht="19.8" customHeight="true" spans="1:9">
      <c r="A3" s="4" t="s">
        <v>49</v>
      </c>
      <c r="B3" s="4"/>
      <c r="C3" s="40"/>
      <c r="D3" s="171"/>
      <c r="E3" s="4"/>
      <c r="F3" s="4"/>
      <c r="G3" s="4"/>
      <c r="H3" s="4"/>
      <c r="I3" s="27" t="s">
        <v>50</v>
      </c>
    </row>
    <row r="4" ht="39.6" customHeight="true" spans="1:9">
      <c r="A4" s="6" t="s">
        <v>51</v>
      </c>
      <c r="B4" s="172" t="s">
        <v>52</v>
      </c>
      <c r="C4" s="126" t="s">
        <v>53</v>
      </c>
      <c r="D4" s="126" t="s">
        <v>54</v>
      </c>
      <c r="E4" s="175" t="s">
        <v>55</v>
      </c>
      <c r="F4" s="176" t="s">
        <v>56</v>
      </c>
      <c r="G4" s="176" t="s">
        <v>57</v>
      </c>
      <c r="H4" s="176" t="s">
        <v>58</v>
      </c>
      <c r="I4" s="172" t="s">
        <v>59</v>
      </c>
    </row>
    <row r="5" ht="27" customHeight="true" spans="1:9">
      <c r="A5" s="173" t="s">
        <v>60</v>
      </c>
      <c r="B5" s="109">
        <f>C5+D5+E5+F5+G5+H5+I5</f>
        <v>178586951.55</v>
      </c>
      <c r="C5" s="83">
        <v>0</v>
      </c>
      <c r="D5" s="83">
        <v>64735530.25</v>
      </c>
      <c r="E5" s="109">
        <v>102799240.54</v>
      </c>
      <c r="F5" s="109">
        <v>0</v>
      </c>
      <c r="G5" s="109">
        <v>0</v>
      </c>
      <c r="H5" s="109">
        <v>4542849.89</v>
      </c>
      <c r="I5" s="145">
        <v>6509330.87</v>
      </c>
    </row>
    <row r="6" ht="27" customHeight="true" spans="1:9">
      <c r="A6" s="106" t="s">
        <v>61</v>
      </c>
      <c r="B6" s="109">
        <f>C6+D6+E6+F6+G6+H6+I6</f>
        <v>110404952.32</v>
      </c>
      <c r="C6" s="109">
        <v>0</v>
      </c>
      <c r="D6" s="109">
        <v>12214223.04</v>
      </c>
      <c r="E6" s="109">
        <v>87847288.41</v>
      </c>
      <c r="F6" s="109">
        <v>0</v>
      </c>
      <c r="G6" s="109">
        <v>0</v>
      </c>
      <c r="H6" s="109">
        <v>4492860</v>
      </c>
      <c r="I6" s="145">
        <v>5850580.87</v>
      </c>
    </row>
    <row r="7" ht="27" customHeight="true" spans="1:9">
      <c r="A7" s="106" t="s">
        <v>62</v>
      </c>
      <c r="B7" s="109">
        <f>C7+D7+E7+F7+G7+H7+I7</f>
        <v>50599685</v>
      </c>
      <c r="C7" s="109">
        <v>0</v>
      </c>
      <c r="D7" s="109">
        <v>48909685</v>
      </c>
      <c r="E7" s="109">
        <v>1690000</v>
      </c>
      <c r="F7" s="109">
        <v>0</v>
      </c>
      <c r="G7" s="109">
        <v>0</v>
      </c>
      <c r="H7" s="109">
        <v>0</v>
      </c>
      <c r="I7" s="145">
        <v>0</v>
      </c>
    </row>
    <row r="8" ht="27" customHeight="true" spans="1:9">
      <c r="A8" s="7" t="s">
        <v>63</v>
      </c>
      <c r="B8" s="109">
        <f>C8+D8+E8+F8+G8+H8+I8</f>
        <v>15477241.54</v>
      </c>
      <c r="C8" s="109">
        <v>0</v>
      </c>
      <c r="D8" s="109">
        <v>1543422.52</v>
      </c>
      <c r="E8" s="109">
        <v>13225079.13</v>
      </c>
      <c r="F8" s="109">
        <v>0</v>
      </c>
      <c r="G8" s="109">
        <v>0</v>
      </c>
      <c r="H8" s="109">
        <v>49989.89</v>
      </c>
      <c r="I8" s="145">
        <v>658750</v>
      </c>
    </row>
    <row r="9" ht="27" customHeight="true" spans="1:9">
      <c r="A9" s="7" t="s">
        <v>64</v>
      </c>
      <c r="B9" s="109">
        <f>C9+D9</f>
        <v>1558199.69</v>
      </c>
      <c r="C9" s="109">
        <v>0</v>
      </c>
      <c r="D9" s="109">
        <v>1558199.69</v>
      </c>
      <c r="E9" s="177"/>
      <c r="F9" s="109"/>
      <c r="G9" s="109"/>
      <c r="H9" s="109"/>
      <c r="I9" s="109"/>
    </row>
    <row r="10" ht="27" customHeight="true" spans="1:9">
      <c r="A10" s="7" t="s">
        <v>65</v>
      </c>
      <c r="B10" s="109">
        <f>C10+D10+E10+F10+I10</f>
        <v>326873</v>
      </c>
      <c r="C10" s="109">
        <v>0</v>
      </c>
      <c r="D10" s="109">
        <v>290000</v>
      </c>
      <c r="E10" s="109">
        <v>36873</v>
      </c>
      <c r="F10" s="109">
        <v>0</v>
      </c>
      <c r="G10" s="109"/>
      <c r="H10" s="109"/>
      <c r="I10" s="109">
        <v>0</v>
      </c>
    </row>
    <row r="11" ht="27" customHeight="true" spans="1:9">
      <c r="A11" s="7" t="s">
        <v>66</v>
      </c>
      <c r="B11" s="109">
        <f>C11+D11+E11+F11+G11+H11+I11</f>
        <v>220000</v>
      </c>
      <c r="C11" s="109">
        <v>0</v>
      </c>
      <c r="D11" s="109">
        <v>220000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ht="27" customHeight="true" spans="1:9">
      <c r="A12" s="7" t="s">
        <v>67</v>
      </c>
      <c r="B12" s="109">
        <f>C12</f>
        <v>0</v>
      </c>
      <c r="C12" s="109">
        <v>0</v>
      </c>
      <c r="D12" s="109"/>
      <c r="E12" s="109"/>
      <c r="F12" s="109"/>
      <c r="G12" s="109"/>
      <c r="H12" s="109"/>
      <c r="I12" s="109"/>
    </row>
    <row r="13" ht="27" customHeight="true" spans="1:9">
      <c r="A13" s="7" t="s">
        <v>68</v>
      </c>
      <c r="B13" s="109">
        <f>C13</f>
        <v>0</v>
      </c>
      <c r="C13" s="109">
        <v>0</v>
      </c>
      <c r="D13" s="109"/>
      <c r="E13" s="109"/>
      <c r="F13" s="109"/>
      <c r="G13" s="109"/>
      <c r="H13" s="109"/>
      <c r="I13" s="109"/>
    </row>
    <row r="14" ht="27" customHeight="true" spans="1:9">
      <c r="A14" s="106" t="s">
        <v>69</v>
      </c>
      <c r="B14" s="109">
        <f>C14+D14+E14+F14+G14+H14+I14</f>
        <v>79809822.24</v>
      </c>
      <c r="C14" s="109">
        <v>0</v>
      </c>
      <c r="D14" s="109">
        <v>44794569.67</v>
      </c>
      <c r="E14" s="109">
        <v>24356971.92</v>
      </c>
      <c r="F14" s="109">
        <v>0</v>
      </c>
      <c r="G14" s="109">
        <v>0</v>
      </c>
      <c r="H14" s="109">
        <v>4534608.05</v>
      </c>
      <c r="I14" s="109">
        <v>6123672.6</v>
      </c>
    </row>
    <row r="15" ht="27" customHeight="true" spans="1:9">
      <c r="A15" s="106" t="s">
        <v>70</v>
      </c>
      <c r="B15" s="109">
        <f>C15+D15+E15+F15+G15+H15+I15</f>
        <v>76391862.77</v>
      </c>
      <c r="C15" s="109">
        <v>0</v>
      </c>
      <c r="D15" s="109">
        <v>44663057.68</v>
      </c>
      <c r="E15" s="109">
        <v>24354675.44</v>
      </c>
      <c r="F15" s="109">
        <v>0</v>
      </c>
      <c r="G15" s="109">
        <v>0</v>
      </c>
      <c r="H15" s="109">
        <v>4093160.05</v>
      </c>
      <c r="I15" s="109">
        <v>3280969.6</v>
      </c>
    </row>
    <row r="16" ht="27" customHeight="true" spans="1:9">
      <c r="A16" s="106" t="s">
        <v>71</v>
      </c>
      <c r="B16" s="109">
        <f>C16+D16+E16+F16+I16</f>
        <v>131511.99</v>
      </c>
      <c r="C16" s="109">
        <v>0</v>
      </c>
      <c r="D16" s="109">
        <v>131511.99</v>
      </c>
      <c r="E16" s="109">
        <v>0</v>
      </c>
      <c r="F16" s="109">
        <v>0</v>
      </c>
      <c r="G16" s="109"/>
      <c r="H16" s="109"/>
      <c r="I16" s="109">
        <v>0</v>
      </c>
    </row>
    <row r="17" ht="27" customHeight="true" spans="1:9">
      <c r="A17" s="7" t="s">
        <v>72</v>
      </c>
      <c r="B17" s="109">
        <f>C17+D17+E17+F17+G17+H17+I17</f>
        <v>455896.48</v>
      </c>
      <c r="C17" s="109">
        <v>0</v>
      </c>
      <c r="D17" s="109">
        <v>0</v>
      </c>
      <c r="E17" s="109">
        <v>2296.48</v>
      </c>
      <c r="F17" s="109">
        <v>0</v>
      </c>
      <c r="G17" s="109">
        <v>0</v>
      </c>
      <c r="H17" s="109">
        <v>0</v>
      </c>
      <c r="I17" s="109">
        <v>453600</v>
      </c>
    </row>
    <row r="18" ht="27" customHeight="true" spans="1:9">
      <c r="A18" s="7" t="s">
        <v>73</v>
      </c>
      <c r="B18" s="109">
        <f>C18</f>
        <v>0</v>
      </c>
      <c r="C18" s="109">
        <v>0</v>
      </c>
      <c r="D18" s="109"/>
      <c r="E18" s="109"/>
      <c r="F18" s="109"/>
      <c r="G18" s="109"/>
      <c r="H18" s="109"/>
      <c r="I18" s="109"/>
    </row>
    <row r="19" ht="27" customHeight="true" spans="1:9">
      <c r="A19" s="7" t="s">
        <v>74</v>
      </c>
      <c r="B19" s="109">
        <f>C19</f>
        <v>0</v>
      </c>
      <c r="C19" s="109">
        <v>0</v>
      </c>
      <c r="D19" s="109"/>
      <c r="E19" s="109"/>
      <c r="F19" s="109"/>
      <c r="G19" s="109"/>
      <c r="H19" s="109"/>
      <c r="I19" s="109"/>
    </row>
    <row r="20" ht="27" customHeight="true" spans="1:9">
      <c r="A20" s="173" t="s">
        <v>75</v>
      </c>
      <c r="B20" s="109">
        <f>C20+D20+E20+F20+G20+H20+I20</f>
        <v>98777129.31</v>
      </c>
      <c r="C20" s="109">
        <v>0</v>
      </c>
      <c r="D20" s="109">
        <v>19940960.58</v>
      </c>
      <c r="E20" s="109">
        <v>78442268.62</v>
      </c>
      <c r="F20" s="109">
        <v>0</v>
      </c>
      <c r="G20" s="109">
        <v>0</v>
      </c>
      <c r="H20" s="109">
        <v>8241.84</v>
      </c>
      <c r="I20" s="145">
        <v>385658.27</v>
      </c>
    </row>
    <row r="21" ht="27" customHeight="true" spans="1:9">
      <c r="A21" s="106" t="s">
        <v>76</v>
      </c>
      <c r="B21" s="109">
        <f>C21+D21+E21+F21+G21+H21+I21</f>
        <v>678000289.39</v>
      </c>
      <c r="C21" s="109">
        <v>0</v>
      </c>
      <c r="D21" s="109">
        <v>151031857.46</v>
      </c>
      <c r="E21" s="109">
        <v>507926368.26</v>
      </c>
      <c r="F21" s="109">
        <v>0</v>
      </c>
      <c r="G21" s="109">
        <v>0</v>
      </c>
      <c r="H21" s="109">
        <v>3446734.69</v>
      </c>
      <c r="I21" s="145">
        <v>15595328.98</v>
      </c>
    </row>
    <row r="22" ht="27" customHeight="true" spans="1:9">
      <c r="A22" s="170"/>
      <c r="B22" s="174"/>
      <c r="C22" s="174"/>
      <c r="D22" s="45"/>
      <c r="E22" s="174"/>
      <c r="F22" s="174"/>
      <c r="G22" s="174"/>
      <c r="H22" s="174"/>
      <c r="I22" s="179" t="s">
        <v>77</v>
      </c>
    </row>
  </sheetData>
  <mergeCells count="1">
    <mergeCell ref="A1:I1"/>
  </mergeCells>
  <printOptions horizontalCentered="true"/>
  <pageMargins left="0.393700787401575" right="0.393700787401575" top="0.78740157480315" bottom="0.78740157480315" header="0.51181" footer="0.51181"/>
  <pageSetup paperSize="9" scale="66" fitToHeight="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2.4583333333333" style="1"/>
    <col min="2" max="3" width="26.5416666666667" style="1"/>
    <col min="4" max="4" width="32.4583333333333" style="1"/>
    <col min="5" max="6" width="26.5416666666667" style="1"/>
  </cols>
  <sheetData>
    <row r="1" ht="48" customHeight="true" spans="1:6">
      <c r="A1" s="2" t="s">
        <v>78</v>
      </c>
      <c r="B1" s="3"/>
      <c r="C1" s="3"/>
      <c r="D1" s="3"/>
      <c r="E1" s="3"/>
      <c r="F1" s="3"/>
    </row>
    <row r="2" ht="19.8" customHeight="true" spans="1:6">
      <c r="A2" s="91"/>
      <c r="B2" s="91"/>
      <c r="C2" s="91"/>
      <c r="D2" s="91"/>
      <c r="E2" s="89" t="s">
        <v>25</v>
      </c>
      <c r="F2" s="90"/>
    </row>
    <row r="3" ht="19.8" customHeight="true" spans="1:6">
      <c r="A3" s="4" t="s">
        <v>49</v>
      </c>
      <c r="B3" s="4"/>
      <c r="C3" s="4"/>
      <c r="D3" s="4"/>
      <c r="E3" s="27"/>
      <c r="F3" s="41" t="s">
        <v>50</v>
      </c>
    </row>
    <row r="4" ht="27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130" t="s">
        <v>79</v>
      </c>
      <c r="F4" s="42" t="s">
        <v>80</v>
      </c>
    </row>
    <row r="5" ht="28.8" customHeight="true" spans="1:6">
      <c r="A5" s="7" t="s">
        <v>81</v>
      </c>
      <c r="B5" s="72">
        <v>0</v>
      </c>
      <c r="C5" s="72">
        <v>0</v>
      </c>
      <c r="D5" s="7" t="s">
        <v>82</v>
      </c>
      <c r="E5" s="161">
        <v>0</v>
      </c>
      <c r="F5" s="162">
        <v>0</v>
      </c>
    </row>
    <row r="6" ht="28.8" customHeight="true" spans="1:6">
      <c r="A6" s="7" t="s">
        <v>83</v>
      </c>
      <c r="B6" s="72">
        <v>0</v>
      </c>
      <c r="C6" s="72">
        <v>0</v>
      </c>
      <c r="D6" s="7" t="s">
        <v>84</v>
      </c>
      <c r="E6" s="163">
        <v>0</v>
      </c>
      <c r="F6" s="164">
        <v>0</v>
      </c>
    </row>
    <row r="7" ht="28.8" customHeight="true" spans="1:6">
      <c r="A7" s="7" t="s">
        <v>85</v>
      </c>
      <c r="B7" s="72">
        <v>0</v>
      </c>
      <c r="C7" s="72">
        <v>0</v>
      </c>
      <c r="D7" s="7" t="s">
        <v>86</v>
      </c>
      <c r="E7" s="155">
        <v>0</v>
      </c>
      <c r="F7" s="39">
        <v>0</v>
      </c>
    </row>
    <row r="8" ht="28.8" customHeight="true" spans="1:6">
      <c r="A8" s="7" t="s">
        <v>87</v>
      </c>
      <c r="B8" s="72">
        <v>0</v>
      </c>
      <c r="C8" s="72">
        <v>0</v>
      </c>
      <c r="D8" s="123" t="s">
        <v>88</v>
      </c>
      <c r="E8" s="165">
        <v>0</v>
      </c>
      <c r="F8" s="165">
        <v>0</v>
      </c>
    </row>
    <row r="9" ht="28.8" customHeight="true" spans="1:6">
      <c r="A9" s="7" t="s">
        <v>89</v>
      </c>
      <c r="B9" s="72">
        <v>0</v>
      </c>
      <c r="C9" s="72">
        <v>0</v>
      </c>
      <c r="D9" s="123" t="s">
        <v>90</v>
      </c>
      <c r="E9" s="166" t="s">
        <v>91</v>
      </c>
      <c r="F9" s="165">
        <v>0</v>
      </c>
    </row>
    <row r="10" ht="28.8" customHeight="true" spans="1:6">
      <c r="A10" s="31" t="s">
        <v>92</v>
      </c>
      <c r="B10" s="72">
        <v>0</v>
      </c>
      <c r="C10" s="72">
        <v>0</v>
      </c>
      <c r="D10" s="128" t="s">
        <v>93</v>
      </c>
      <c r="E10" s="39">
        <v>0</v>
      </c>
      <c r="F10" s="165">
        <v>0</v>
      </c>
    </row>
    <row r="11" ht="28.8" customHeight="true" spans="1:6">
      <c r="A11" s="80" t="s">
        <v>94</v>
      </c>
      <c r="B11" s="75">
        <v>0</v>
      </c>
      <c r="C11" s="75">
        <v>0</v>
      </c>
      <c r="D11" s="153" t="s">
        <v>95</v>
      </c>
      <c r="E11" s="167">
        <v>0</v>
      </c>
      <c r="F11" s="165">
        <v>0</v>
      </c>
    </row>
    <row r="12" ht="28.8" customHeight="true" spans="1:6">
      <c r="A12" s="82" t="s">
        <v>96</v>
      </c>
      <c r="B12" s="94">
        <v>0</v>
      </c>
      <c r="C12" s="94">
        <v>0</v>
      </c>
      <c r="D12" s="108" t="s">
        <v>91</v>
      </c>
      <c r="E12" s="135" t="s">
        <v>91</v>
      </c>
      <c r="F12" s="35" t="s">
        <v>91</v>
      </c>
    </row>
    <row r="13" ht="28.8" customHeight="true" spans="1:6">
      <c r="A13" s="7" t="s">
        <v>97</v>
      </c>
      <c r="B13" s="109">
        <f>B5+B6+B8+B9+B10+B11</f>
        <v>0</v>
      </c>
      <c r="C13" s="109">
        <f>C5+C6+C8+C9+C10+C11</f>
        <v>0</v>
      </c>
      <c r="D13" s="7" t="s">
        <v>98</v>
      </c>
      <c r="E13" s="145">
        <f>E5+E7+E8+E10+E11</f>
        <v>0</v>
      </c>
      <c r="F13" s="38">
        <f>F5+F7+F8+F9+F10+F11</f>
        <v>0</v>
      </c>
    </row>
    <row r="14" ht="28.8" customHeight="true" spans="1:6">
      <c r="A14" s="31" t="s">
        <v>99</v>
      </c>
      <c r="B14" s="72">
        <v>0</v>
      </c>
      <c r="C14" s="72">
        <v>0</v>
      </c>
      <c r="D14" s="31" t="s">
        <v>100</v>
      </c>
      <c r="E14" s="149">
        <v>0</v>
      </c>
      <c r="F14" s="138">
        <v>0</v>
      </c>
    </row>
    <row r="15" ht="39.6" customHeight="true" spans="1:6">
      <c r="A15" s="154" t="s">
        <v>101</v>
      </c>
      <c r="B15" s="72">
        <v>0</v>
      </c>
      <c r="C15" s="149">
        <v>0</v>
      </c>
      <c r="D15" s="154" t="s">
        <v>102</v>
      </c>
      <c r="E15" s="72">
        <v>0</v>
      </c>
      <c r="F15" s="75">
        <v>0</v>
      </c>
    </row>
    <row r="16" ht="28.8" customHeight="true" spans="1:6">
      <c r="A16" s="31" t="s">
        <v>103</v>
      </c>
      <c r="B16" s="72">
        <v>0</v>
      </c>
      <c r="C16" s="72">
        <v>0</v>
      </c>
      <c r="D16" s="31" t="s">
        <v>104</v>
      </c>
      <c r="E16" s="149">
        <v>0</v>
      </c>
      <c r="F16" s="138">
        <v>0</v>
      </c>
    </row>
    <row r="17" ht="31.8" customHeight="true" spans="1:6">
      <c r="A17" s="154" t="s">
        <v>105</v>
      </c>
      <c r="B17" s="75">
        <v>0</v>
      </c>
      <c r="C17" s="155">
        <v>0</v>
      </c>
      <c r="D17" s="154" t="s">
        <v>106</v>
      </c>
      <c r="E17" s="72">
        <v>0</v>
      </c>
      <c r="F17" s="75">
        <v>0</v>
      </c>
    </row>
    <row r="18" ht="31.8" customHeight="true" spans="1:6">
      <c r="A18" s="124" t="s">
        <v>107</v>
      </c>
      <c r="B18" s="156">
        <f>B13+B14+B16</f>
        <v>0</v>
      </c>
      <c r="C18" s="157">
        <f>C13+C14+C16</f>
        <v>0</v>
      </c>
      <c r="D18" s="31" t="s">
        <v>108</v>
      </c>
      <c r="E18" s="144">
        <f>E13+E14+E16</f>
        <v>0</v>
      </c>
      <c r="F18" s="38">
        <f>F13+F14+F16</f>
        <v>0</v>
      </c>
    </row>
    <row r="19" ht="28.8" customHeight="true" spans="1:6">
      <c r="A19" s="151" t="s">
        <v>91</v>
      </c>
      <c r="B19" s="158" t="s">
        <v>91</v>
      </c>
      <c r="C19" s="159" t="s">
        <v>91</v>
      </c>
      <c r="D19" s="34" t="s">
        <v>109</v>
      </c>
      <c r="E19" s="38">
        <f>B18-E18</f>
        <v>0</v>
      </c>
      <c r="F19" s="38">
        <f>C18-F18</f>
        <v>0</v>
      </c>
    </row>
    <row r="20" ht="28.8" customHeight="true" spans="1:6">
      <c r="A20" s="34" t="s">
        <v>110</v>
      </c>
      <c r="B20" s="39">
        <v>0</v>
      </c>
      <c r="C20" s="38">
        <f>E20</f>
        <v>0</v>
      </c>
      <c r="D20" s="34" t="s">
        <v>111</v>
      </c>
      <c r="E20" s="38">
        <f>B20+E19</f>
        <v>0</v>
      </c>
      <c r="F20" s="38">
        <f>C20+F19</f>
        <v>0</v>
      </c>
    </row>
    <row r="21" ht="28.8" customHeight="true" spans="1:6">
      <c r="A21" s="35" t="s">
        <v>112</v>
      </c>
      <c r="B21" s="38">
        <f>B18+B20</f>
        <v>0</v>
      </c>
      <c r="C21" s="38">
        <f>C18+C20</f>
        <v>0</v>
      </c>
      <c r="D21" s="35" t="s">
        <v>112</v>
      </c>
      <c r="E21" s="38">
        <f>E18+E20</f>
        <v>0</v>
      </c>
      <c r="F21" s="38">
        <f>F18+F20</f>
        <v>0</v>
      </c>
    </row>
    <row r="22" ht="28.8" customHeight="true" spans="1:6">
      <c r="A22" s="24"/>
      <c r="B22" s="160">
        <v>0</v>
      </c>
      <c r="C22" s="160"/>
      <c r="D22" s="24"/>
      <c r="E22" s="160">
        <v>0</v>
      </c>
      <c r="F22" s="168" t="s">
        <v>113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8.4833333333333" style="1"/>
    <col min="2" max="3" width="26.5416666666667" style="1"/>
    <col min="4" max="4" width="37.7" style="1"/>
    <col min="5" max="6" width="26.5416666666667" style="1"/>
  </cols>
  <sheetData>
    <row r="1" ht="48" customHeight="true" spans="1:6">
      <c r="A1" s="2" t="s">
        <v>114</v>
      </c>
      <c r="B1" s="3"/>
      <c r="C1" s="3"/>
      <c r="D1" s="3"/>
      <c r="E1" s="3"/>
      <c r="F1" s="3"/>
    </row>
    <row r="2" ht="19.8" customHeight="true" spans="1:6">
      <c r="A2" s="91"/>
      <c r="B2" s="91"/>
      <c r="C2" s="91"/>
      <c r="D2" s="91"/>
      <c r="E2" s="89" t="s">
        <v>27</v>
      </c>
      <c r="F2" s="90"/>
    </row>
    <row r="3" ht="19.8" customHeight="true" spans="1:6">
      <c r="A3" s="40" t="s">
        <v>49</v>
      </c>
      <c r="B3" s="40"/>
      <c r="C3" s="40"/>
      <c r="D3" s="40"/>
      <c r="E3" s="41"/>
      <c r="F3" s="41" t="s">
        <v>50</v>
      </c>
    </row>
    <row r="4" ht="28.8" customHeight="true" spans="1:6">
      <c r="A4" s="42" t="s">
        <v>51</v>
      </c>
      <c r="B4" s="42" t="s">
        <v>79</v>
      </c>
      <c r="C4" s="42" t="s">
        <v>80</v>
      </c>
      <c r="D4" s="42" t="s">
        <v>51</v>
      </c>
      <c r="E4" s="42" t="s">
        <v>79</v>
      </c>
      <c r="F4" s="42" t="s">
        <v>80</v>
      </c>
    </row>
    <row r="5" ht="28.8" customHeight="true" spans="1:6">
      <c r="A5" s="146" t="s">
        <v>115</v>
      </c>
      <c r="B5" s="100">
        <v>12092786.14</v>
      </c>
      <c r="C5" s="100">
        <v>12214223.04</v>
      </c>
      <c r="D5" s="146" t="s">
        <v>116</v>
      </c>
      <c r="E5" s="100">
        <v>40194336</v>
      </c>
      <c r="F5" s="100">
        <v>41806115.52</v>
      </c>
    </row>
    <row r="6" ht="28.8" customHeight="true" spans="1:6">
      <c r="A6" s="82" t="s">
        <v>117</v>
      </c>
      <c r="B6" s="94">
        <v>327700</v>
      </c>
      <c r="C6" s="94">
        <v>331000</v>
      </c>
      <c r="D6" s="146" t="s">
        <v>118</v>
      </c>
      <c r="E6" s="94">
        <v>1727980.8</v>
      </c>
      <c r="F6" s="94">
        <v>1780742.16</v>
      </c>
    </row>
    <row r="7" ht="28.8" customHeight="true" spans="1:6">
      <c r="A7" s="147" t="s">
        <v>83</v>
      </c>
      <c r="B7" s="148">
        <v>47493800</v>
      </c>
      <c r="C7" s="148">
        <v>48909685</v>
      </c>
      <c r="D7" s="146" t="s">
        <v>119</v>
      </c>
      <c r="E7" s="72">
        <v>1021132</v>
      </c>
      <c r="F7" s="72">
        <v>1076200</v>
      </c>
    </row>
    <row r="8" ht="28.8" customHeight="true" spans="1:6">
      <c r="A8" s="7" t="s">
        <v>120</v>
      </c>
      <c r="B8" s="72">
        <v>41305618</v>
      </c>
      <c r="C8" s="72">
        <v>42526834</v>
      </c>
      <c r="D8" s="146" t="s">
        <v>121</v>
      </c>
      <c r="E8" s="72">
        <v>121770.27</v>
      </c>
      <c r="F8" s="72">
        <v>131511.99</v>
      </c>
    </row>
    <row r="9" ht="28.8" customHeight="true" spans="1:6">
      <c r="A9" s="31" t="s">
        <v>122</v>
      </c>
      <c r="B9" s="72">
        <v>5167050</v>
      </c>
      <c r="C9" s="72">
        <v>5306651</v>
      </c>
      <c r="D9" s="146" t="s">
        <v>123</v>
      </c>
      <c r="E9" s="75">
        <v>0</v>
      </c>
      <c r="F9" s="75">
        <v>0</v>
      </c>
    </row>
    <row r="10" ht="28.8" customHeight="true" spans="1:6">
      <c r="A10" s="82" t="s">
        <v>124</v>
      </c>
      <c r="B10" s="72">
        <v>0</v>
      </c>
      <c r="C10" s="149">
        <v>0</v>
      </c>
      <c r="D10" s="78" t="s">
        <v>91</v>
      </c>
      <c r="E10" s="78" t="s">
        <v>91</v>
      </c>
      <c r="F10" s="78" t="s">
        <v>91</v>
      </c>
    </row>
    <row r="11" ht="28.8" customHeight="true" spans="1:6">
      <c r="A11" s="7" t="s">
        <v>125</v>
      </c>
      <c r="B11" s="72">
        <v>1339155.86</v>
      </c>
      <c r="C11" s="149">
        <v>1543422.52</v>
      </c>
      <c r="D11" s="78" t="s">
        <v>91</v>
      </c>
      <c r="E11" s="78" t="s">
        <v>91</v>
      </c>
      <c r="F11" s="78" t="s">
        <v>91</v>
      </c>
    </row>
    <row r="12" ht="28.8" customHeight="true" spans="1:6">
      <c r="A12" s="7" t="s">
        <v>126</v>
      </c>
      <c r="B12" s="72">
        <v>1009996.78</v>
      </c>
      <c r="C12" s="149">
        <v>1558199.69</v>
      </c>
      <c r="D12" s="78" t="s">
        <v>91</v>
      </c>
      <c r="E12" s="78" t="s">
        <v>91</v>
      </c>
      <c r="F12" s="78" t="s">
        <v>91</v>
      </c>
    </row>
    <row r="13" ht="28.8" customHeight="true" spans="1:6">
      <c r="A13" s="7" t="s">
        <v>127</v>
      </c>
      <c r="B13" s="72">
        <v>281068</v>
      </c>
      <c r="C13" s="149">
        <v>290000</v>
      </c>
      <c r="D13" s="78" t="s">
        <v>91</v>
      </c>
      <c r="E13" s="78" t="s">
        <v>91</v>
      </c>
      <c r="F13" s="78" t="s">
        <v>91</v>
      </c>
    </row>
    <row r="14" ht="28.8" customHeight="true" spans="1:6">
      <c r="A14" s="7" t="s">
        <v>128</v>
      </c>
      <c r="B14" s="72">
        <v>220000</v>
      </c>
      <c r="C14" s="149">
        <v>220000</v>
      </c>
      <c r="D14" s="78" t="s">
        <v>91</v>
      </c>
      <c r="E14" s="86" t="s">
        <v>91</v>
      </c>
      <c r="F14" s="86" t="s">
        <v>91</v>
      </c>
    </row>
    <row r="15" ht="28.8" customHeight="true" spans="1:6">
      <c r="A15" s="7" t="s">
        <v>129</v>
      </c>
      <c r="B15" s="109">
        <f>B5+B7+B10+B11+B12+B13+B14</f>
        <v>62436806.78</v>
      </c>
      <c r="C15" s="109">
        <f>C5+C7+C10+C11+C12+C13+C14</f>
        <v>64735530.25</v>
      </c>
      <c r="D15" s="150" t="s">
        <v>130</v>
      </c>
      <c r="E15" s="109">
        <f>E5+E6+E7+E8+E9</f>
        <v>43065219.07</v>
      </c>
      <c r="F15" s="109">
        <f>F5+F6+F7+F8+F9</f>
        <v>44794569.67</v>
      </c>
    </row>
    <row r="16" ht="28.8" customHeight="true" spans="1:6">
      <c r="A16" s="7" t="s">
        <v>131</v>
      </c>
      <c r="B16" s="72">
        <v>0</v>
      </c>
      <c r="C16" s="72">
        <v>0</v>
      </c>
      <c r="D16" s="82" t="s">
        <v>132</v>
      </c>
      <c r="E16" s="72">
        <v>0</v>
      </c>
      <c r="F16" s="72">
        <v>0</v>
      </c>
    </row>
    <row r="17" ht="28.8" customHeight="true" spans="1:6">
      <c r="A17" s="7" t="s">
        <v>133</v>
      </c>
      <c r="B17" s="72">
        <v>0</v>
      </c>
      <c r="C17" s="72">
        <v>0</v>
      </c>
      <c r="D17" s="150" t="s">
        <v>134</v>
      </c>
      <c r="E17" s="72">
        <v>0</v>
      </c>
      <c r="F17" s="72">
        <v>0</v>
      </c>
    </row>
    <row r="18" ht="28.8" customHeight="true" spans="1:6">
      <c r="A18" s="31" t="s">
        <v>135</v>
      </c>
      <c r="B18" s="113">
        <f>B15+B16+B17</f>
        <v>62436806.78</v>
      </c>
      <c r="C18" s="113">
        <f>C15+C16+C17</f>
        <v>64735530.25</v>
      </c>
      <c r="D18" s="146" t="s">
        <v>136</v>
      </c>
      <c r="E18" s="109">
        <f>E15+E16+E17</f>
        <v>43065219.07</v>
      </c>
      <c r="F18" s="109">
        <f>F15+F16+F17</f>
        <v>44794569.67</v>
      </c>
    </row>
    <row r="19" ht="28.8" customHeight="true" spans="1:6">
      <c r="A19" s="78" t="s">
        <v>91</v>
      </c>
      <c r="B19" s="78" t="s">
        <v>91</v>
      </c>
      <c r="C19" s="87" t="s">
        <v>91</v>
      </c>
      <c r="D19" s="82" t="s">
        <v>137</v>
      </c>
      <c r="E19" s="109">
        <f>B18-E18</f>
        <v>19371587.71</v>
      </c>
      <c r="F19" s="109">
        <f>C18-F18</f>
        <v>19940960.58</v>
      </c>
    </row>
    <row r="20" ht="28.8" customHeight="true" spans="1:6">
      <c r="A20" s="146" t="s">
        <v>138</v>
      </c>
      <c r="B20" s="100">
        <v>111719309.17</v>
      </c>
      <c r="C20" s="84">
        <f>E20</f>
        <v>131090896.88</v>
      </c>
      <c r="D20" s="150" t="s">
        <v>139</v>
      </c>
      <c r="E20" s="109">
        <f>B20+E19</f>
        <v>131090896.88</v>
      </c>
      <c r="F20" s="109">
        <f>C20+F19</f>
        <v>151031857.46</v>
      </c>
    </row>
    <row r="21" ht="28.8" customHeight="true" spans="1:6">
      <c r="A21" s="35" t="s">
        <v>112</v>
      </c>
      <c r="B21" s="38">
        <f>B18+B20</f>
        <v>174156115.95</v>
      </c>
      <c r="C21" s="38">
        <f>C18+C20</f>
        <v>195826427.13</v>
      </c>
      <c r="D21" s="151" t="s">
        <v>112</v>
      </c>
      <c r="E21" s="113">
        <f>E18+E20</f>
        <v>174156115.95</v>
      </c>
      <c r="F21" s="113">
        <f>F18+F20</f>
        <v>195826427.13</v>
      </c>
    </row>
    <row r="22" ht="16.2" customHeight="true" spans="1:6">
      <c r="A22" s="152"/>
      <c r="B22" s="26"/>
      <c r="C22" s="26"/>
      <c r="D22" s="99"/>
      <c r="E22" s="88"/>
      <c r="F22" s="90" t="s">
        <v>140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workbookViewId="0">
      <pane topLeftCell="B7" activePane="bottomRight" state="frozen"/>
      <selection activeCell="A1" sqref="A1:F1"/>
    </sheetView>
  </sheetViews>
  <sheetFormatPr defaultColWidth="8" defaultRowHeight="13.5" outlineLevelCol="5"/>
  <cols>
    <col min="1" max="1" width="32.4583333333333" style="1"/>
    <col min="2" max="3" width="26.5416666666667" style="1"/>
    <col min="4" max="4" width="32.4583333333333" style="1"/>
    <col min="5" max="6" width="26.5416666666667" style="1"/>
  </cols>
  <sheetData>
    <row r="1" ht="48" customHeight="true" spans="1:6">
      <c r="A1" s="2" t="s">
        <v>141</v>
      </c>
      <c r="B1" s="3"/>
      <c r="C1" s="3"/>
      <c r="D1" s="3"/>
      <c r="E1" s="3"/>
      <c r="F1" s="3"/>
    </row>
    <row r="2" ht="21" customHeight="true" spans="1:6">
      <c r="A2" s="132"/>
      <c r="B2" s="132"/>
      <c r="C2" s="132"/>
      <c r="D2" s="132"/>
      <c r="E2" s="71"/>
      <c r="F2" s="89" t="s">
        <v>29</v>
      </c>
    </row>
    <row r="3" ht="21" customHeight="true" spans="1:6">
      <c r="A3" s="40" t="s">
        <v>49</v>
      </c>
      <c r="B3" s="40"/>
      <c r="C3" s="40"/>
      <c r="D3" s="40"/>
      <c r="E3" s="41"/>
      <c r="F3" s="41" t="s">
        <v>50</v>
      </c>
    </row>
    <row r="4" ht="28.8" customHeight="true" spans="1:6">
      <c r="A4" s="42" t="s">
        <v>51</v>
      </c>
      <c r="B4" s="42" t="s">
        <v>79</v>
      </c>
      <c r="C4" s="42" t="s">
        <v>80</v>
      </c>
      <c r="D4" s="42" t="s">
        <v>51</v>
      </c>
      <c r="E4" s="42" t="s">
        <v>79</v>
      </c>
      <c r="F4" s="42" t="s">
        <v>80</v>
      </c>
    </row>
    <row r="5" ht="28.8" customHeight="true" spans="1:6">
      <c r="A5" s="127" t="s">
        <v>81</v>
      </c>
      <c r="B5" s="39">
        <v>99065756.47</v>
      </c>
      <c r="C5" s="133">
        <v>87847288.41</v>
      </c>
      <c r="D5" s="127" t="s">
        <v>82</v>
      </c>
      <c r="E5" s="39">
        <v>21808616.03</v>
      </c>
      <c r="F5" s="133">
        <v>24354675.44</v>
      </c>
    </row>
    <row r="6" ht="28.8" customHeight="true" spans="1:6">
      <c r="A6" s="128" t="s">
        <v>142</v>
      </c>
      <c r="B6" s="39">
        <v>81683881.47</v>
      </c>
      <c r="C6" s="133">
        <v>87847288.41</v>
      </c>
      <c r="D6" s="128" t="s">
        <v>143</v>
      </c>
      <c r="E6" s="39">
        <v>0</v>
      </c>
      <c r="F6" s="133">
        <v>0</v>
      </c>
    </row>
    <row r="7" ht="28.8" customHeight="true" spans="1:6">
      <c r="A7" s="127" t="s">
        <v>83</v>
      </c>
      <c r="B7" s="39">
        <v>1600000</v>
      </c>
      <c r="C7" s="133">
        <v>1690000</v>
      </c>
      <c r="D7" s="134" t="s">
        <v>144</v>
      </c>
      <c r="E7" s="39">
        <v>2273.74</v>
      </c>
      <c r="F7" s="133">
        <v>2296.48</v>
      </c>
    </row>
    <row r="8" ht="28.8" customHeight="true" spans="1:6">
      <c r="A8" s="123" t="s">
        <v>85</v>
      </c>
      <c r="B8" s="39">
        <v>0</v>
      </c>
      <c r="C8" s="133">
        <v>0</v>
      </c>
      <c r="D8" s="135" t="s">
        <v>91</v>
      </c>
      <c r="E8" s="142" t="s">
        <v>91</v>
      </c>
      <c r="F8" s="142" t="s">
        <v>91</v>
      </c>
    </row>
    <row r="9" ht="28.8" customHeight="true" spans="1:6">
      <c r="A9" s="123" t="s">
        <v>87</v>
      </c>
      <c r="B9" s="39">
        <v>17925079.03</v>
      </c>
      <c r="C9" s="39">
        <v>13225079.13</v>
      </c>
      <c r="D9" s="136" t="s">
        <v>91</v>
      </c>
      <c r="E9" s="136" t="s">
        <v>91</v>
      </c>
      <c r="F9" s="143" t="s">
        <v>91</v>
      </c>
    </row>
    <row r="10" ht="28.8" customHeight="true" spans="1:6">
      <c r="A10" s="137" t="s">
        <v>145</v>
      </c>
      <c r="B10" s="39">
        <v>35118</v>
      </c>
      <c r="C10" s="39">
        <v>36873</v>
      </c>
      <c r="D10" s="136" t="s">
        <v>91</v>
      </c>
      <c r="E10" s="136" t="s">
        <v>91</v>
      </c>
      <c r="F10" s="143" t="s">
        <v>91</v>
      </c>
    </row>
    <row r="11" ht="28.8" customHeight="true" spans="1:6">
      <c r="A11" s="123" t="s">
        <v>146</v>
      </c>
      <c r="B11" s="39">
        <v>0</v>
      </c>
      <c r="C11" s="39">
        <v>0</v>
      </c>
      <c r="D11" s="136" t="s">
        <v>91</v>
      </c>
      <c r="E11" s="136" t="s">
        <v>91</v>
      </c>
      <c r="F11" s="143" t="s">
        <v>91</v>
      </c>
    </row>
    <row r="12" ht="28.8" customHeight="true" spans="1:6">
      <c r="A12" s="123" t="s">
        <v>96</v>
      </c>
      <c r="B12" s="138">
        <v>0</v>
      </c>
      <c r="C12" s="138">
        <v>0</v>
      </c>
      <c r="D12" s="136" t="s">
        <v>91</v>
      </c>
      <c r="E12" s="136" t="s">
        <v>91</v>
      </c>
      <c r="F12" s="143" t="s">
        <v>91</v>
      </c>
    </row>
    <row r="13" ht="28.8" customHeight="true" spans="1:6">
      <c r="A13" s="7" t="s">
        <v>147</v>
      </c>
      <c r="B13" s="113">
        <f>B5+B7+B9+B10+B11</f>
        <v>118625953.5</v>
      </c>
      <c r="C13" s="113">
        <f>C5+C7+C9+C10+C11</f>
        <v>102799240.54</v>
      </c>
      <c r="D13" s="7" t="s">
        <v>148</v>
      </c>
      <c r="E13" s="113">
        <f>E5+E6+E7</f>
        <v>21810889.77</v>
      </c>
      <c r="F13" s="144">
        <f>F5+F6+F7</f>
        <v>24356971.92</v>
      </c>
    </row>
    <row r="14" ht="28.8" customHeight="true" spans="1:6">
      <c r="A14" s="123" t="s">
        <v>149</v>
      </c>
      <c r="B14" s="39">
        <v>0</v>
      </c>
      <c r="C14" s="133">
        <v>0</v>
      </c>
      <c r="D14" s="123" t="s">
        <v>150</v>
      </c>
      <c r="E14" s="39">
        <v>0</v>
      </c>
      <c r="F14" s="133">
        <v>0</v>
      </c>
    </row>
    <row r="15" ht="28.8" customHeight="true" spans="1:6">
      <c r="A15" s="123" t="s">
        <v>151</v>
      </c>
      <c r="B15" s="138">
        <v>0</v>
      </c>
      <c r="C15" s="139">
        <v>0</v>
      </c>
      <c r="D15" s="123" t="s">
        <v>152</v>
      </c>
      <c r="E15" s="138">
        <v>0</v>
      </c>
      <c r="F15" s="139">
        <v>0</v>
      </c>
    </row>
    <row r="16" ht="28.8" customHeight="true" spans="1:6">
      <c r="A16" s="7" t="s">
        <v>153</v>
      </c>
      <c r="B16" s="109">
        <f>B13+B14+B15</f>
        <v>118625953.5</v>
      </c>
      <c r="C16" s="113">
        <f>C13+C14+C15</f>
        <v>102799240.54</v>
      </c>
      <c r="D16" s="7" t="s">
        <v>154</v>
      </c>
      <c r="E16" s="109">
        <f>E13+E14+E15</f>
        <v>21810889.77</v>
      </c>
      <c r="F16" s="145">
        <f>F13+F14+F15</f>
        <v>24356971.92</v>
      </c>
    </row>
    <row r="17" ht="28.8" customHeight="true" spans="1:6">
      <c r="A17" s="8" t="s">
        <v>91</v>
      </c>
      <c r="B17" s="140" t="s">
        <v>91</v>
      </c>
      <c r="C17" s="141" t="s">
        <v>91</v>
      </c>
      <c r="D17" s="7" t="s">
        <v>155</v>
      </c>
      <c r="E17" s="109">
        <f>B16-E16</f>
        <v>96815063.73</v>
      </c>
      <c r="F17" s="145">
        <f>C16-F16</f>
        <v>78442268.62</v>
      </c>
    </row>
    <row r="18" ht="28.8" customHeight="true" spans="1:6">
      <c r="A18" s="123" t="s">
        <v>156</v>
      </c>
      <c r="B18" s="139">
        <v>332669035.91</v>
      </c>
      <c r="C18" s="109">
        <f>E18</f>
        <v>429484099.64</v>
      </c>
      <c r="D18" s="7" t="s">
        <v>157</v>
      </c>
      <c r="E18" s="109">
        <f>B18+E17</f>
        <v>429484099.64</v>
      </c>
      <c r="F18" s="145">
        <f>C18+F17</f>
        <v>507926368.26</v>
      </c>
    </row>
    <row r="19" ht="28.8" customHeight="true" spans="1:6">
      <c r="A19" s="8" t="s">
        <v>112</v>
      </c>
      <c r="B19" s="109">
        <f>B16+B18</f>
        <v>451294989.41</v>
      </c>
      <c r="C19" s="109">
        <f>C16+C18</f>
        <v>532283340.18</v>
      </c>
      <c r="D19" s="8" t="s">
        <v>112</v>
      </c>
      <c r="E19" s="109">
        <f>E16+E18</f>
        <v>451294989.41</v>
      </c>
      <c r="F19" s="144">
        <f>F16+F18</f>
        <v>532283340.18</v>
      </c>
    </row>
    <row r="20" ht="28.8" customHeight="true" spans="1:6">
      <c r="A20" s="99"/>
      <c r="B20" s="88"/>
      <c r="C20" s="88"/>
      <c r="D20" s="99"/>
      <c r="E20" s="88"/>
      <c r="F20" s="32" t="s">
        <v>158</v>
      </c>
    </row>
  </sheetData>
  <mergeCells count="1">
    <mergeCell ref="A1:F1"/>
  </mergeCells>
  <printOptions horizontalCentered="true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pane topLeftCell="B21" activePane="bottomRight" state="frozen"/>
      <selection activeCell="A1" sqref="A1:G1"/>
    </sheetView>
  </sheetViews>
  <sheetFormatPr defaultColWidth="8" defaultRowHeight="13.5" outlineLevelCol="6"/>
  <cols>
    <col min="1" max="1" width="35.4666666666667" style="1"/>
    <col min="2" max="2" width="23.65" style="1"/>
    <col min="3" max="3" width="26.4333333333333" style="1"/>
    <col min="4" max="5" width="23.65" style="1"/>
    <col min="6" max="6" width="26.7666666666667" style="1"/>
    <col min="7" max="7" width="23.65" style="1"/>
  </cols>
  <sheetData>
    <row r="1" ht="48" customHeight="true" spans="1:7">
      <c r="A1" s="2" t="s">
        <v>159</v>
      </c>
      <c r="B1" s="3"/>
      <c r="C1" s="3"/>
      <c r="D1" s="3"/>
      <c r="E1" s="3"/>
      <c r="F1" s="3"/>
      <c r="G1" s="3"/>
    </row>
    <row r="2" ht="21" customHeight="true" spans="1:7">
      <c r="A2" s="91"/>
      <c r="B2" s="91"/>
      <c r="C2" s="91"/>
      <c r="D2" s="91"/>
      <c r="E2" s="91"/>
      <c r="F2" s="91"/>
      <c r="G2" s="89" t="s">
        <v>31</v>
      </c>
    </row>
    <row r="3" ht="21" customHeight="true" spans="1:7">
      <c r="A3" s="4" t="s">
        <v>49</v>
      </c>
      <c r="B3" s="4"/>
      <c r="C3" s="4"/>
      <c r="D3" s="4"/>
      <c r="E3" s="4"/>
      <c r="F3" s="4"/>
      <c r="G3" s="27" t="s">
        <v>50</v>
      </c>
    </row>
    <row r="4" ht="28.8" customHeight="true" spans="1:7">
      <c r="A4" s="116" t="s">
        <v>51</v>
      </c>
      <c r="B4" s="117" t="s">
        <v>79</v>
      </c>
      <c r="C4" s="118"/>
      <c r="D4" s="119"/>
      <c r="E4" s="130" t="s">
        <v>80</v>
      </c>
      <c r="F4" s="131"/>
      <c r="G4" s="131"/>
    </row>
    <row r="5" ht="36" customHeight="true" spans="1:7">
      <c r="A5" s="120"/>
      <c r="B5" s="29" t="s">
        <v>160</v>
      </c>
      <c r="C5" s="121" t="s">
        <v>161</v>
      </c>
      <c r="D5" s="121" t="s">
        <v>162</v>
      </c>
      <c r="E5" s="29" t="s">
        <v>160</v>
      </c>
      <c r="F5" s="121" t="s">
        <v>161</v>
      </c>
      <c r="G5" s="121" t="s">
        <v>162</v>
      </c>
    </row>
    <row r="6" ht="28.8" customHeight="true" spans="1:7">
      <c r="A6" s="34" t="s">
        <v>163</v>
      </c>
      <c r="B6" s="38">
        <f>C6+D6</f>
        <v>0</v>
      </c>
      <c r="C6" s="38">
        <f>C7+C8</f>
        <v>0</v>
      </c>
      <c r="D6" s="38">
        <f>D7+D8</f>
        <v>0</v>
      </c>
      <c r="E6" s="38">
        <f>F6+G6</f>
        <v>0</v>
      </c>
      <c r="F6" s="38">
        <f>F7+F8</f>
        <v>0</v>
      </c>
      <c r="G6" s="38">
        <f>G7+G8</f>
        <v>0</v>
      </c>
    </row>
    <row r="7" ht="28.8" customHeight="true" spans="1:7">
      <c r="A7" s="34" t="s">
        <v>164</v>
      </c>
      <c r="B7" s="38">
        <f>C7+D7</f>
        <v>0</v>
      </c>
      <c r="C7" s="39">
        <v>0</v>
      </c>
      <c r="D7" s="39">
        <v>0</v>
      </c>
      <c r="E7" s="38">
        <f>F7+G7</f>
        <v>0</v>
      </c>
      <c r="F7" s="39">
        <v>0</v>
      </c>
      <c r="G7" s="39">
        <v>0</v>
      </c>
    </row>
    <row r="8" ht="28.8" customHeight="true" spans="1:7">
      <c r="A8" s="122" t="s">
        <v>165</v>
      </c>
      <c r="B8" s="38">
        <f>C8+D8</f>
        <v>0</v>
      </c>
      <c r="C8" s="39">
        <v>0</v>
      </c>
      <c r="D8" s="39">
        <v>0</v>
      </c>
      <c r="E8" s="38">
        <f>F8+G8</f>
        <v>0</v>
      </c>
      <c r="F8" s="39">
        <v>0</v>
      </c>
      <c r="G8" s="39">
        <v>0</v>
      </c>
    </row>
    <row r="9" ht="28.8" customHeight="true" spans="1:7">
      <c r="A9" s="123" t="s">
        <v>83</v>
      </c>
      <c r="B9" s="38">
        <f>C9</f>
        <v>0</v>
      </c>
      <c r="C9" s="39">
        <v>0</v>
      </c>
      <c r="D9" s="35" t="s">
        <v>91</v>
      </c>
      <c r="E9" s="38">
        <f>F9</f>
        <v>0</v>
      </c>
      <c r="F9" s="39">
        <v>0</v>
      </c>
      <c r="G9" s="35" t="s">
        <v>91</v>
      </c>
    </row>
    <row r="10" ht="28.8" customHeight="true" spans="1:7">
      <c r="A10" s="124" t="s">
        <v>166</v>
      </c>
      <c r="B10" s="38">
        <f>C10</f>
        <v>0</v>
      </c>
      <c r="C10" s="39">
        <v>0</v>
      </c>
      <c r="D10" s="35" t="s">
        <v>91</v>
      </c>
      <c r="E10" s="38">
        <f>F10</f>
        <v>0</v>
      </c>
      <c r="F10" s="39">
        <v>0</v>
      </c>
      <c r="G10" s="35" t="s">
        <v>91</v>
      </c>
    </row>
    <row r="11" ht="28.8" customHeight="true" spans="1:7">
      <c r="A11" s="34" t="s">
        <v>87</v>
      </c>
      <c r="B11" s="38">
        <f>C11+D11</f>
        <v>0</v>
      </c>
      <c r="C11" s="39">
        <v>0</v>
      </c>
      <c r="D11" s="39">
        <v>0</v>
      </c>
      <c r="E11" s="38">
        <f>F11+G11</f>
        <v>0</v>
      </c>
      <c r="F11" s="39">
        <v>0</v>
      </c>
      <c r="G11" s="39">
        <v>0</v>
      </c>
    </row>
    <row r="12" ht="28.8" customHeight="true" spans="1:7">
      <c r="A12" s="34" t="s">
        <v>145</v>
      </c>
      <c r="B12" s="38">
        <f>D12</f>
        <v>0</v>
      </c>
      <c r="C12" s="35" t="s">
        <v>91</v>
      </c>
      <c r="D12" s="39">
        <v>0</v>
      </c>
      <c r="E12" s="38">
        <f>G12</f>
        <v>0</v>
      </c>
      <c r="F12" s="35" t="s">
        <v>91</v>
      </c>
      <c r="G12" s="39">
        <v>0</v>
      </c>
    </row>
    <row r="13" ht="28.8" customHeight="true" spans="1:7">
      <c r="A13" s="34" t="s">
        <v>146</v>
      </c>
      <c r="B13" s="38">
        <f>C13+D13</f>
        <v>0</v>
      </c>
      <c r="C13" s="39">
        <v>0</v>
      </c>
      <c r="D13" s="39">
        <v>0</v>
      </c>
      <c r="E13" s="38">
        <f>F13+G13</f>
        <v>0</v>
      </c>
      <c r="F13" s="39">
        <v>0</v>
      </c>
      <c r="G13" s="39">
        <v>0</v>
      </c>
    </row>
    <row r="14" ht="28.8" customHeight="true" spans="1:7">
      <c r="A14" s="34" t="s">
        <v>96</v>
      </c>
      <c r="B14" s="38">
        <f>C14</f>
        <v>0</v>
      </c>
      <c r="C14" s="39">
        <v>0</v>
      </c>
      <c r="D14" s="35" t="s">
        <v>91</v>
      </c>
      <c r="E14" s="38">
        <f>F14</f>
        <v>0</v>
      </c>
      <c r="F14" s="39">
        <v>0</v>
      </c>
      <c r="G14" s="35" t="s">
        <v>91</v>
      </c>
    </row>
    <row r="15" ht="28.8" customHeight="true" spans="1:7">
      <c r="A15" s="34" t="s">
        <v>147</v>
      </c>
      <c r="B15" s="38">
        <f t="shared" ref="B15:B20" si="0">C15+D15</f>
        <v>0</v>
      </c>
      <c r="C15" s="38">
        <f>C6+C9+C11+C13</f>
        <v>0</v>
      </c>
      <c r="D15" s="38">
        <f>D6+D11+D12+D13</f>
        <v>0</v>
      </c>
      <c r="E15" s="38">
        <f t="shared" ref="E15:E20" si="1">F15+G15</f>
        <v>0</v>
      </c>
      <c r="F15" s="38">
        <f>F6+F9+F11+F13</f>
        <v>0</v>
      </c>
      <c r="G15" s="38">
        <f>G6+G11+G12+G13</f>
        <v>0</v>
      </c>
    </row>
    <row r="16" ht="28.8" customHeight="true" spans="1:7">
      <c r="A16" s="34" t="s">
        <v>149</v>
      </c>
      <c r="B16" s="38">
        <f t="shared" si="0"/>
        <v>0</v>
      </c>
      <c r="C16" s="39">
        <v>0</v>
      </c>
      <c r="D16" s="39">
        <v>0</v>
      </c>
      <c r="E16" s="38">
        <f t="shared" si="1"/>
        <v>0</v>
      </c>
      <c r="F16" s="39">
        <v>0</v>
      </c>
      <c r="G16" s="39">
        <v>0</v>
      </c>
    </row>
    <row r="17" ht="28.8" customHeight="true" spans="1:7">
      <c r="A17" s="34" t="s">
        <v>151</v>
      </c>
      <c r="B17" s="38">
        <f t="shared" si="0"/>
        <v>0</v>
      </c>
      <c r="C17" s="39">
        <v>0</v>
      </c>
      <c r="D17" s="39">
        <v>0</v>
      </c>
      <c r="E17" s="38">
        <f t="shared" si="1"/>
        <v>0</v>
      </c>
      <c r="F17" s="39">
        <v>0</v>
      </c>
      <c r="G17" s="39">
        <v>0</v>
      </c>
    </row>
    <row r="18" ht="28.8" customHeight="true" spans="1:7">
      <c r="A18" s="34" t="s">
        <v>153</v>
      </c>
      <c r="B18" s="38">
        <f t="shared" si="0"/>
        <v>0</v>
      </c>
      <c r="C18" s="38">
        <f>C15+C16+C17</f>
        <v>0</v>
      </c>
      <c r="D18" s="38">
        <f>D15+D16+D17</f>
        <v>0</v>
      </c>
      <c r="E18" s="38">
        <f t="shared" si="1"/>
        <v>0</v>
      </c>
      <c r="F18" s="38">
        <f>F15+F16+F17</f>
        <v>0</v>
      </c>
      <c r="G18" s="38">
        <f>G15+G16+G17</f>
        <v>0</v>
      </c>
    </row>
    <row r="19" ht="28.8" customHeight="true" spans="1:7">
      <c r="A19" s="34" t="s">
        <v>156</v>
      </c>
      <c r="B19" s="38">
        <f t="shared" si="0"/>
        <v>0</v>
      </c>
      <c r="C19" s="39">
        <v>0</v>
      </c>
      <c r="D19" s="39">
        <v>0</v>
      </c>
      <c r="E19" s="38">
        <f t="shared" si="1"/>
        <v>0</v>
      </c>
      <c r="F19" s="38">
        <f>C35</f>
        <v>0</v>
      </c>
      <c r="G19" s="38">
        <f>D35</f>
        <v>0</v>
      </c>
    </row>
    <row r="20" ht="28.8" customHeight="true" spans="1:7">
      <c r="A20" s="35" t="s">
        <v>112</v>
      </c>
      <c r="B20" s="38">
        <f t="shared" si="0"/>
        <v>0</v>
      </c>
      <c r="C20" s="38">
        <f>C18+C19</f>
        <v>0</v>
      </c>
      <c r="D20" s="38">
        <f>D18+D19</f>
        <v>0</v>
      </c>
      <c r="E20" s="38">
        <f t="shared" si="1"/>
        <v>0</v>
      </c>
      <c r="F20" s="38">
        <f>F18+F19</f>
        <v>0</v>
      </c>
      <c r="G20" s="38">
        <f>G18+G19</f>
        <v>0</v>
      </c>
    </row>
    <row r="21" ht="28.8" customHeight="true" spans="1:7">
      <c r="A21" s="42" t="s">
        <v>51</v>
      </c>
      <c r="B21" s="42" t="s">
        <v>79</v>
      </c>
      <c r="C21" s="125"/>
      <c r="D21" s="125"/>
      <c r="E21" s="42" t="s">
        <v>80</v>
      </c>
      <c r="F21" s="125"/>
      <c r="G21" s="125"/>
    </row>
    <row r="22" ht="36" customHeight="true" spans="1:7">
      <c r="A22" s="125"/>
      <c r="B22" s="42" t="s">
        <v>160</v>
      </c>
      <c r="C22" s="126" t="s">
        <v>161</v>
      </c>
      <c r="D22" s="126" t="s">
        <v>162</v>
      </c>
      <c r="E22" s="42" t="s">
        <v>160</v>
      </c>
      <c r="F22" s="126" t="s">
        <v>161</v>
      </c>
      <c r="G22" s="126" t="s">
        <v>162</v>
      </c>
    </row>
    <row r="23" ht="28.8" customHeight="true" spans="1:7">
      <c r="A23" s="127" t="s">
        <v>167</v>
      </c>
      <c r="B23" s="38">
        <f>C23+D23</f>
        <v>0</v>
      </c>
      <c r="C23" s="38">
        <f>C24+C25+C26+C27</f>
        <v>0</v>
      </c>
      <c r="D23" s="38">
        <f>D24+D25+D26</f>
        <v>0</v>
      </c>
      <c r="E23" s="38">
        <f>F23+G23</f>
        <v>0</v>
      </c>
      <c r="F23" s="38">
        <f>F24+F25+F26+F27</f>
        <v>0</v>
      </c>
      <c r="G23" s="38">
        <f>G24+G25+G26</f>
        <v>0</v>
      </c>
    </row>
    <row r="24" ht="28.8" customHeight="true" spans="1:7">
      <c r="A24" s="123" t="s">
        <v>168</v>
      </c>
      <c r="B24" s="38">
        <f>C24+D24</f>
        <v>0</v>
      </c>
      <c r="C24" s="39">
        <v>0</v>
      </c>
      <c r="D24" s="39">
        <v>0</v>
      </c>
      <c r="E24" s="38">
        <f>F24+G24</f>
        <v>0</v>
      </c>
      <c r="F24" s="39">
        <v>0</v>
      </c>
      <c r="G24" s="39">
        <v>0</v>
      </c>
    </row>
    <row r="25" ht="28.8" customHeight="true" spans="1:7">
      <c r="A25" s="123" t="s">
        <v>169</v>
      </c>
      <c r="B25" s="38">
        <f>C25+D25</f>
        <v>0</v>
      </c>
      <c r="C25" s="39">
        <v>0</v>
      </c>
      <c r="D25" s="39">
        <v>0</v>
      </c>
      <c r="E25" s="38">
        <f>F25+G25</f>
        <v>0</v>
      </c>
      <c r="F25" s="39">
        <v>0</v>
      </c>
      <c r="G25" s="39">
        <v>0</v>
      </c>
    </row>
    <row r="26" ht="28.8" customHeight="true" spans="1:7">
      <c r="A26" s="123" t="s">
        <v>170</v>
      </c>
      <c r="B26" s="38">
        <f>C26+D26</f>
        <v>0</v>
      </c>
      <c r="C26" s="39">
        <v>0</v>
      </c>
      <c r="D26" s="39">
        <v>0</v>
      </c>
      <c r="E26" s="38">
        <f>F26+G26</f>
        <v>0</v>
      </c>
      <c r="F26" s="39">
        <v>0</v>
      </c>
      <c r="G26" s="39">
        <v>0</v>
      </c>
    </row>
    <row r="27" ht="28.8" customHeight="true" spans="1:7">
      <c r="A27" s="128" t="s">
        <v>171</v>
      </c>
      <c r="B27" s="38">
        <f>C27</f>
        <v>0</v>
      </c>
      <c r="C27" s="39">
        <v>0</v>
      </c>
      <c r="D27" s="35" t="s">
        <v>91</v>
      </c>
      <c r="E27" s="38">
        <f>F27</f>
        <v>0</v>
      </c>
      <c r="F27" s="39">
        <v>0</v>
      </c>
      <c r="G27" s="35" t="s">
        <v>91</v>
      </c>
    </row>
    <row r="28" ht="28.8" customHeight="true" spans="1:7">
      <c r="A28" s="127" t="s">
        <v>143</v>
      </c>
      <c r="B28" s="38">
        <f>D28</f>
        <v>0</v>
      </c>
      <c r="C28" s="35" t="s">
        <v>91</v>
      </c>
      <c r="D28" s="39">
        <v>0</v>
      </c>
      <c r="E28" s="38">
        <f>G28</f>
        <v>0</v>
      </c>
      <c r="F28" s="35" t="s">
        <v>91</v>
      </c>
      <c r="G28" s="39">
        <v>0</v>
      </c>
    </row>
    <row r="29" ht="28.8" customHeight="true" spans="1:7">
      <c r="A29" s="123" t="s">
        <v>144</v>
      </c>
      <c r="B29" s="38">
        <f t="shared" ref="B29:B36" si="2">C29+D29</f>
        <v>0</v>
      </c>
      <c r="C29" s="39">
        <v>0</v>
      </c>
      <c r="D29" s="39">
        <v>0</v>
      </c>
      <c r="E29" s="38">
        <f t="shared" ref="E29:E36" si="3">F29+G29</f>
        <v>0</v>
      </c>
      <c r="F29" s="39">
        <v>0</v>
      </c>
      <c r="G29" s="39">
        <v>0</v>
      </c>
    </row>
    <row r="30" ht="28.8" customHeight="true" spans="1:7">
      <c r="A30" s="123" t="s">
        <v>148</v>
      </c>
      <c r="B30" s="38">
        <f t="shared" si="2"/>
        <v>0</v>
      </c>
      <c r="C30" s="38">
        <f>C23+C29</f>
        <v>0</v>
      </c>
      <c r="D30" s="38">
        <f>D23+D28+D29</f>
        <v>0</v>
      </c>
      <c r="E30" s="38">
        <f t="shared" si="3"/>
        <v>0</v>
      </c>
      <c r="F30" s="38">
        <f>F23+F29</f>
        <v>0</v>
      </c>
      <c r="G30" s="38">
        <f>G23+G28+G29</f>
        <v>0</v>
      </c>
    </row>
    <row r="31" ht="28.8" customHeight="true" spans="1:7">
      <c r="A31" s="123" t="s">
        <v>150</v>
      </c>
      <c r="B31" s="38">
        <f t="shared" si="2"/>
        <v>0</v>
      </c>
      <c r="C31" s="39">
        <v>0</v>
      </c>
      <c r="D31" s="39">
        <v>0</v>
      </c>
      <c r="E31" s="38">
        <f t="shared" si="3"/>
        <v>0</v>
      </c>
      <c r="F31" s="39">
        <v>0</v>
      </c>
      <c r="G31" s="39">
        <v>0</v>
      </c>
    </row>
    <row r="32" ht="28.8" customHeight="true" spans="1:7">
      <c r="A32" s="123" t="s">
        <v>152</v>
      </c>
      <c r="B32" s="38">
        <f t="shared" si="2"/>
        <v>0</v>
      </c>
      <c r="C32" s="39">
        <v>0</v>
      </c>
      <c r="D32" s="39">
        <v>0</v>
      </c>
      <c r="E32" s="38">
        <f t="shared" si="3"/>
        <v>0</v>
      </c>
      <c r="F32" s="39">
        <v>0</v>
      </c>
      <c r="G32" s="39">
        <v>0</v>
      </c>
    </row>
    <row r="33" ht="28.8" customHeight="true" spans="1:7">
      <c r="A33" s="123" t="s">
        <v>154</v>
      </c>
      <c r="B33" s="38">
        <f t="shared" si="2"/>
        <v>0</v>
      </c>
      <c r="C33" s="38">
        <f>C30+C31+C32</f>
        <v>0</v>
      </c>
      <c r="D33" s="38">
        <f>D30+D31+D32</f>
        <v>0</v>
      </c>
      <c r="E33" s="38">
        <f t="shared" si="3"/>
        <v>0</v>
      </c>
      <c r="F33" s="38">
        <f>F30+F31+F32</f>
        <v>0</v>
      </c>
      <c r="G33" s="38">
        <f>G30+G31+G32</f>
        <v>0</v>
      </c>
    </row>
    <row r="34" ht="28.8" customHeight="true" spans="1:7">
      <c r="A34" s="123" t="s">
        <v>155</v>
      </c>
      <c r="B34" s="38">
        <f t="shared" si="2"/>
        <v>0</v>
      </c>
      <c r="C34" s="38">
        <f>C18-C33</f>
        <v>0</v>
      </c>
      <c r="D34" s="38">
        <f>D18-D33</f>
        <v>0</v>
      </c>
      <c r="E34" s="38">
        <f t="shared" si="3"/>
        <v>0</v>
      </c>
      <c r="F34" s="38">
        <f>F18-F33</f>
        <v>0</v>
      </c>
      <c r="G34" s="38">
        <f>G18-G33</f>
        <v>0</v>
      </c>
    </row>
    <row r="35" ht="28.8" customHeight="true" spans="1:7">
      <c r="A35" s="123" t="s">
        <v>157</v>
      </c>
      <c r="B35" s="38">
        <f t="shared" si="2"/>
        <v>0</v>
      </c>
      <c r="C35" s="38">
        <f>C19+C34</f>
        <v>0</v>
      </c>
      <c r="D35" s="38">
        <f>D19+D34</f>
        <v>0</v>
      </c>
      <c r="E35" s="38">
        <f t="shared" si="3"/>
        <v>0</v>
      </c>
      <c r="F35" s="38">
        <f>F19+F34</f>
        <v>0</v>
      </c>
      <c r="G35" s="38">
        <f>G19+G34</f>
        <v>0</v>
      </c>
    </row>
    <row r="36" ht="28.8" customHeight="true" spans="1:7">
      <c r="A36" s="85" t="s">
        <v>112</v>
      </c>
      <c r="B36" s="38">
        <f t="shared" si="2"/>
        <v>0</v>
      </c>
      <c r="C36" s="38">
        <f>C33+C35</f>
        <v>0</v>
      </c>
      <c r="D36" s="38">
        <f>D33+D35</f>
        <v>0</v>
      </c>
      <c r="E36" s="38">
        <f t="shared" si="3"/>
        <v>0</v>
      </c>
      <c r="F36" s="38">
        <f>F33+F35</f>
        <v>0</v>
      </c>
      <c r="G36" s="38">
        <f>G33+G35</f>
        <v>0</v>
      </c>
    </row>
    <row r="37" ht="28.8" customHeight="true" spans="1:7">
      <c r="A37" s="129"/>
      <c r="B37" s="26"/>
      <c r="C37" s="26"/>
      <c r="D37" s="26"/>
      <c r="E37" s="26"/>
      <c r="F37" s="26"/>
      <c r="G37" s="32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true"/>
  <pageMargins left="0.393700787401575" right="0.393700787401575" top="0.393700787401575" bottom="0.393700787401575" header="0.51181" footer="0.51181"/>
  <pageSetup paperSize="9" scale="54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8166666666667" style="1"/>
    <col min="2" max="3" width="26.5416666666667" style="1"/>
    <col min="4" max="4" width="39.8166666666667" style="1"/>
    <col min="5" max="6" width="26.5416666666667" style="1"/>
  </cols>
  <sheetData>
    <row r="1" ht="48" customHeight="true" spans="1:6">
      <c r="A1" s="2" t="s">
        <v>173</v>
      </c>
      <c r="B1" s="3"/>
      <c r="C1" s="3"/>
      <c r="D1" s="101"/>
      <c r="E1" s="3"/>
      <c r="F1" s="3"/>
    </row>
    <row r="2" ht="21" customHeight="true" spans="1:6">
      <c r="A2" s="91"/>
      <c r="B2" s="102"/>
      <c r="C2" s="91"/>
      <c r="D2" s="103"/>
      <c r="E2" s="91"/>
      <c r="F2" s="89" t="s">
        <v>33</v>
      </c>
    </row>
    <row r="3" ht="21" customHeight="true" spans="1:6">
      <c r="A3" s="4" t="s">
        <v>49</v>
      </c>
      <c r="B3" s="4"/>
      <c r="C3" s="4"/>
      <c r="D3" s="104"/>
      <c r="E3" s="4"/>
      <c r="F3" s="27" t="s">
        <v>50</v>
      </c>
    </row>
    <row r="4" ht="28.8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6" t="s">
        <v>79</v>
      </c>
      <c r="F4" s="6" t="s">
        <v>80</v>
      </c>
    </row>
    <row r="5" ht="28.8" customHeight="true" spans="1:6">
      <c r="A5" s="105" t="s">
        <v>163</v>
      </c>
      <c r="B5" s="72">
        <v>0</v>
      </c>
      <c r="C5" s="72">
        <v>0</v>
      </c>
      <c r="D5" s="106" t="s">
        <v>167</v>
      </c>
      <c r="E5" s="109">
        <f>E6+E7</f>
        <v>0</v>
      </c>
      <c r="F5" s="109">
        <f>F6+F7</f>
        <v>0</v>
      </c>
    </row>
    <row r="6" ht="28.8" customHeight="true" spans="1:6">
      <c r="A6" s="105" t="s">
        <v>174</v>
      </c>
      <c r="B6" s="72">
        <v>0</v>
      </c>
      <c r="C6" s="72">
        <v>0</v>
      </c>
      <c r="D6" s="106" t="s">
        <v>175</v>
      </c>
      <c r="E6" s="72">
        <v>0</v>
      </c>
      <c r="F6" s="72">
        <v>0</v>
      </c>
    </row>
    <row r="7" ht="28.8" customHeight="true" spans="1:6">
      <c r="A7" s="105" t="s">
        <v>176</v>
      </c>
      <c r="B7" s="72">
        <v>0</v>
      </c>
      <c r="C7" s="72">
        <v>0</v>
      </c>
      <c r="D7" s="106" t="s">
        <v>177</v>
      </c>
      <c r="E7" s="72">
        <v>0</v>
      </c>
      <c r="F7" s="72">
        <v>0</v>
      </c>
    </row>
    <row r="8" ht="28.8" customHeight="true" spans="1:6">
      <c r="A8" s="105" t="s">
        <v>178</v>
      </c>
      <c r="B8" s="72">
        <v>0</v>
      </c>
      <c r="C8" s="72">
        <v>0</v>
      </c>
      <c r="D8" s="106" t="s">
        <v>179</v>
      </c>
      <c r="E8" s="72">
        <v>0</v>
      </c>
      <c r="F8" s="72">
        <v>0</v>
      </c>
    </row>
    <row r="9" ht="28.8" customHeight="true" spans="1:6">
      <c r="A9" s="105" t="s">
        <v>83</v>
      </c>
      <c r="B9" s="72">
        <v>0</v>
      </c>
      <c r="C9" s="72">
        <v>0</v>
      </c>
      <c r="D9" s="106" t="s">
        <v>144</v>
      </c>
      <c r="E9" s="72">
        <v>0</v>
      </c>
      <c r="F9" s="72">
        <v>0</v>
      </c>
    </row>
    <row r="10" ht="28.8" customHeight="true" spans="1:6">
      <c r="A10" s="105" t="s">
        <v>180</v>
      </c>
      <c r="B10" s="72">
        <v>0</v>
      </c>
      <c r="C10" s="72">
        <v>0</v>
      </c>
      <c r="D10" s="8" t="s">
        <v>91</v>
      </c>
      <c r="E10" s="8" t="s">
        <v>91</v>
      </c>
      <c r="F10" s="8" t="s">
        <v>91</v>
      </c>
    </row>
    <row r="11" ht="28.8" customHeight="true" spans="1:6">
      <c r="A11" s="21" t="s">
        <v>181</v>
      </c>
      <c r="B11" s="75">
        <v>0</v>
      </c>
      <c r="C11" s="75">
        <v>0</v>
      </c>
      <c r="D11" s="93" t="s">
        <v>91</v>
      </c>
      <c r="E11" s="93" t="s">
        <v>91</v>
      </c>
      <c r="F11" s="93" t="s">
        <v>91</v>
      </c>
    </row>
    <row r="12" ht="28.8" customHeight="true" spans="1:6">
      <c r="A12" s="107" t="s">
        <v>87</v>
      </c>
      <c r="B12" s="94">
        <v>0</v>
      </c>
      <c r="C12" s="94">
        <v>0</v>
      </c>
      <c r="D12" s="108" t="s">
        <v>91</v>
      </c>
      <c r="E12" s="108" t="s">
        <v>91</v>
      </c>
      <c r="F12" s="108" t="s">
        <v>91</v>
      </c>
    </row>
    <row r="13" ht="28.8" customHeight="true" spans="1:6">
      <c r="A13" s="105" t="s">
        <v>182</v>
      </c>
      <c r="B13" s="72">
        <v>0</v>
      </c>
      <c r="C13" s="72">
        <v>0</v>
      </c>
      <c r="D13" s="8" t="s">
        <v>91</v>
      </c>
      <c r="E13" s="8" t="s">
        <v>91</v>
      </c>
      <c r="F13" s="8" t="s">
        <v>91</v>
      </c>
    </row>
    <row r="14" ht="28.8" customHeight="true" spans="1:6">
      <c r="A14" s="105" t="s">
        <v>183</v>
      </c>
      <c r="B14" s="109">
        <f>B5+B9+B12+B13</f>
        <v>0</v>
      </c>
      <c r="C14" s="109">
        <f>C5+C9+C12+C13</f>
        <v>0</v>
      </c>
      <c r="D14" s="106" t="s">
        <v>148</v>
      </c>
      <c r="E14" s="109">
        <f>E5+E8+E9</f>
        <v>0</v>
      </c>
      <c r="F14" s="109">
        <f>F5+F8+F9</f>
        <v>0</v>
      </c>
    </row>
    <row r="15" ht="28.8" customHeight="true" spans="1:6">
      <c r="A15" s="105" t="s">
        <v>184</v>
      </c>
      <c r="B15" s="72">
        <v>0</v>
      </c>
      <c r="C15" s="72">
        <v>0</v>
      </c>
      <c r="D15" s="106" t="s">
        <v>150</v>
      </c>
      <c r="E15" s="72">
        <v>0</v>
      </c>
      <c r="F15" s="72">
        <v>0</v>
      </c>
    </row>
    <row r="16" ht="28.8" customHeight="true" spans="1:6">
      <c r="A16" s="110" t="s">
        <v>185</v>
      </c>
      <c r="B16" s="72">
        <v>0</v>
      </c>
      <c r="C16" s="72">
        <v>0</v>
      </c>
      <c r="D16" s="106" t="s">
        <v>152</v>
      </c>
      <c r="E16" s="72">
        <v>0</v>
      </c>
      <c r="F16" s="72">
        <v>0</v>
      </c>
    </row>
    <row r="17" ht="28.8" customHeight="true" spans="1:6">
      <c r="A17" s="111" t="s">
        <v>186</v>
      </c>
      <c r="B17" s="109">
        <f>B14+B15+B16</f>
        <v>0</v>
      </c>
      <c r="C17" s="109">
        <f>C14+C15+C16</f>
        <v>0</v>
      </c>
      <c r="D17" s="106" t="s">
        <v>154</v>
      </c>
      <c r="E17" s="109">
        <f>E14+E15+E16</f>
        <v>0</v>
      </c>
      <c r="F17" s="109">
        <f>F14+F15+F16</f>
        <v>0</v>
      </c>
    </row>
    <row r="18" ht="28.8" customHeight="true" spans="1:6">
      <c r="A18" s="87" t="s">
        <v>91</v>
      </c>
      <c r="B18" s="8" t="s">
        <v>91</v>
      </c>
      <c r="C18" s="8" t="s">
        <v>91</v>
      </c>
      <c r="D18" s="106" t="s">
        <v>155</v>
      </c>
      <c r="E18" s="113">
        <f>B17-E17</f>
        <v>0</v>
      </c>
      <c r="F18" s="113">
        <f>C17-F17</f>
        <v>0</v>
      </c>
    </row>
    <row r="19" ht="28.8" customHeight="true" spans="1:6">
      <c r="A19" s="107" t="s">
        <v>187</v>
      </c>
      <c r="B19" s="72">
        <v>0</v>
      </c>
      <c r="C19" s="109">
        <f>E19</f>
        <v>0</v>
      </c>
      <c r="D19" s="106" t="s">
        <v>157</v>
      </c>
      <c r="E19" s="83">
        <f>B19+E18</f>
        <v>0</v>
      </c>
      <c r="F19" s="83">
        <f>C19+F18</f>
        <v>0</v>
      </c>
    </row>
    <row r="20" ht="28.8" customHeight="true" spans="1:6">
      <c r="A20" s="112" t="s">
        <v>112</v>
      </c>
      <c r="B20" s="113">
        <f>B17+B19</f>
        <v>0</v>
      </c>
      <c r="C20" s="113">
        <f>C17+C19</f>
        <v>0</v>
      </c>
      <c r="D20" s="112" t="s">
        <v>112</v>
      </c>
      <c r="E20" s="113">
        <f>E17+E19</f>
        <v>0</v>
      </c>
      <c r="F20" s="113">
        <f>F17+F19</f>
        <v>0</v>
      </c>
    </row>
    <row r="21" ht="28.8" customHeight="true" spans="1:6">
      <c r="A21" s="25"/>
      <c r="B21" s="114"/>
      <c r="C21" s="114"/>
      <c r="D21" s="115"/>
      <c r="E21" s="114"/>
      <c r="F21" s="32" t="s">
        <v>188</v>
      </c>
    </row>
  </sheetData>
  <mergeCells count="1">
    <mergeCell ref="A1:F1"/>
  </mergeCells>
  <printOptions horizontalCentered="true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3.9083333333333" style="1"/>
    <col min="2" max="3" width="29.5583333333333" style="1"/>
    <col min="4" max="4" width="45.7333333333333" style="1"/>
    <col min="5" max="6" width="29.5583333333333" style="1"/>
  </cols>
  <sheetData>
    <row r="1" ht="48" customHeight="true" spans="1:6">
      <c r="A1" s="2" t="s">
        <v>189</v>
      </c>
      <c r="B1" s="3"/>
      <c r="C1" s="3"/>
      <c r="D1" s="3"/>
      <c r="E1" s="3"/>
      <c r="F1" s="3"/>
    </row>
    <row r="2" ht="21" customHeight="true" spans="1:6">
      <c r="A2" s="91"/>
      <c r="B2" s="91"/>
      <c r="C2" s="91"/>
      <c r="D2" s="91"/>
      <c r="E2" s="89" t="s">
        <v>35</v>
      </c>
      <c r="F2" s="90"/>
    </row>
    <row r="3" ht="21" customHeight="true" spans="1:6">
      <c r="A3" s="4" t="s">
        <v>49</v>
      </c>
      <c r="B3" s="4"/>
      <c r="C3" s="4"/>
      <c r="D3" s="4"/>
      <c r="E3" s="27"/>
      <c r="F3" s="27" t="s">
        <v>50</v>
      </c>
    </row>
    <row r="4" ht="39.6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6" t="s">
        <v>79</v>
      </c>
      <c r="F4" s="6" t="s">
        <v>80</v>
      </c>
    </row>
    <row r="5" ht="28.8" customHeight="true" spans="1:6">
      <c r="A5" s="7" t="s">
        <v>190</v>
      </c>
      <c r="B5" s="72">
        <v>3974480</v>
      </c>
      <c r="C5" s="72">
        <v>4492860</v>
      </c>
      <c r="D5" s="73" t="s">
        <v>191</v>
      </c>
      <c r="E5" s="72">
        <v>3833951.46</v>
      </c>
      <c r="F5" s="72">
        <v>4093160.05</v>
      </c>
    </row>
    <row r="6" ht="30.6" customHeight="true" spans="1:6">
      <c r="A6" s="11" t="s">
        <v>192</v>
      </c>
      <c r="B6" s="72">
        <v>69335.52</v>
      </c>
      <c r="C6" s="72">
        <v>74001.32</v>
      </c>
      <c r="D6" s="74" t="s">
        <v>193</v>
      </c>
      <c r="E6" s="72">
        <v>0</v>
      </c>
      <c r="F6" s="72">
        <v>0</v>
      </c>
    </row>
    <row r="7" ht="28.8" customHeight="true" spans="1:6">
      <c r="A7" s="21" t="s">
        <v>194</v>
      </c>
      <c r="B7" s="72">
        <v>0</v>
      </c>
      <c r="C7" s="72">
        <v>0</v>
      </c>
      <c r="D7" s="76" t="s">
        <v>195</v>
      </c>
      <c r="E7" s="75">
        <v>0</v>
      </c>
      <c r="F7" s="75">
        <v>44000</v>
      </c>
    </row>
    <row r="8" ht="30.6" customHeight="true" spans="1:6">
      <c r="A8" s="82" t="s">
        <v>196</v>
      </c>
      <c r="B8" s="72">
        <v>0</v>
      </c>
      <c r="C8" s="72">
        <v>0</v>
      </c>
      <c r="D8" s="92" t="s">
        <v>197</v>
      </c>
      <c r="E8" s="100">
        <v>0</v>
      </c>
      <c r="F8" s="100">
        <v>0</v>
      </c>
    </row>
    <row r="9" ht="28.8" customHeight="true" spans="1:6">
      <c r="A9" s="7" t="s">
        <v>125</v>
      </c>
      <c r="B9" s="72">
        <v>282575.93</v>
      </c>
      <c r="C9" s="72">
        <v>49989.89</v>
      </c>
      <c r="D9" s="92" t="s">
        <v>198</v>
      </c>
      <c r="E9" s="100">
        <v>0</v>
      </c>
      <c r="F9" s="100">
        <v>0</v>
      </c>
    </row>
    <row r="10" ht="31.2" customHeight="true" spans="1:6">
      <c r="A10" s="93" t="s">
        <v>91</v>
      </c>
      <c r="B10" s="93" t="s">
        <v>91</v>
      </c>
      <c r="C10" s="93" t="s">
        <v>91</v>
      </c>
      <c r="D10" s="92" t="s">
        <v>199</v>
      </c>
      <c r="E10" s="100">
        <v>0</v>
      </c>
      <c r="F10" s="100">
        <v>0</v>
      </c>
    </row>
    <row r="11" ht="31.2" customHeight="true" spans="1:6">
      <c r="A11" s="82" t="s">
        <v>146</v>
      </c>
      <c r="B11" s="94">
        <v>0</v>
      </c>
      <c r="C11" s="94">
        <v>0</v>
      </c>
      <c r="D11" s="95" t="s">
        <v>200</v>
      </c>
      <c r="E11" s="94">
        <v>0</v>
      </c>
      <c r="F11" s="94">
        <v>0</v>
      </c>
    </row>
    <row r="12" ht="28.8" customHeight="true" spans="1:6">
      <c r="A12" s="31" t="s">
        <v>96</v>
      </c>
      <c r="B12" s="75">
        <v>0</v>
      </c>
      <c r="C12" s="75">
        <v>0</v>
      </c>
      <c r="D12" s="96" t="s">
        <v>123</v>
      </c>
      <c r="E12" s="75">
        <v>0</v>
      </c>
      <c r="F12" s="75">
        <v>0</v>
      </c>
    </row>
    <row r="13" ht="28.8" customHeight="true" spans="1:6">
      <c r="A13" s="82" t="s">
        <v>147</v>
      </c>
      <c r="B13" s="83">
        <f>B5+B7+B8+B9+B11</f>
        <v>4257055.93</v>
      </c>
      <c r="C13" s="83">
        <f>C5+C7+C8+C9+C11</f>
        <v>4542849.89</v>
      </c>
      <c r="D13" s="97" t="s">
        <v>130</v>
      </c>
      <c r="E13" s="83">
        <f>E5+E6+E7+E8+E12</f>
        <v>3833951.46</v>
      </c>
      <c r="F13" s="83">
        <f>F5+F6+F7+F8+F12</f>
        <v>4137160.05</v>
      </c>
    </row>
    <row r="14" ht="28.8" customHeight="true" spans="1:6">
      <c r="A14" s="7" t="s">
        <v>149</v>
      </c>
      <c r="B14" s="72">
        <v>0</v>
      </c>
      <c r="C14" s="72">
        <v>0</v>
      </c>
      <c r="D14" s="73" t="s">
        <v>132</v>
      </c>
      <c r="E14" s="72">
        <v>0</v>
      </c>
      <c r="F14" s="72">
        <v>0</v>
      </c>
    </row>
    <row r="15" ht="28.8" customHeight="true" spans="1:6">
      <c r="A15" s="7" t="s">
        <v>151</v>
      </c>
      <c r="B15" s="75">
        <v>0</v>
      </c>
      <c r="C15" s="75">
        <v>0</v>
      </c>
      <c r="D15" s="73" t="s">
        <v>134</v>
      </c>
      <c r="E15" s="75">
        <v>270000</v>
      </c>
      <c r="F15" s="75">
        <v>397448</v>
      </c>
    </row>
    <row r="16" ht="28.8" customHeight="true" spans="1:6">
      <c r="A16" s="7" t="s">
        <v>153</v>
      </c>
      <c r="B16" s="83">
        <f>B13+B14+B15</f>
        <v>4257055.93</v>
      </c>
      <c r="C16" s="83">
        <f>C13+C14+C15</f>
        <v>4542849.89</v>
      </c>
      <c r="D16" s="73" t="s">
        <v>136</v>
      </c>
      <c r="E16" s="84">
        <f>E13+E14+E15</f>
        <v>4103951.46</v>
      </c>
      <c r="F16" s="84">
        <f>F13+F14+F15</f>
        <v>4534608.05</v>
      </c>
    </row>
    <row r="17" ht="28.8" customHeight="true" spans="1:6">
      <c r="A17" s="8" t="s">
        <v>91</v>
      </c>
      <c r="B17" s="8" t="s">
        <v>91</v>
      </c>
      <c r="C17" s="93" t="s">
        <v>91</v>
      </c>
      <c r="D17" s="73" t="s">
        <v>137</v>
      </c>
      <c r="E17" s="84">
        <f>B16-E16</f>
        <v>153104.47</v>
      </c>
      <c r="F17" s="84">
        <f>C16-F16</f>
        <v>8241.83999999985</v>
      </c>
    </row>
    <row r="18" ht="28.8" customHeight="true" spans="1:6">
      <c r="A18" s="7" t="s">
        <v>156</v>
      </c>
      <c r="B18" s="75">
        <v>3285388.38</v>
      </c>
      <c r="C18" s="84">
        <f>E18</f>
        <v>3438492.85</v>
      </c>
      <c r="D18" s="73" t="s">
        <v>139</v>
      </c>
      <c r="E18" s="84">
        <f>B18+E17</f>
        <v>3438492.85</v>
      </c>
      <c r="F18" s="84">
        <f>C18+F17</f>
        <v>3446734.69</v>
      </c>
    </row>
    <row r="19" ht="28.8" customHeight="true" spans="1:6">
      <c r="A19" s="8" t="s">
        <v>112</v>
      </c>
      <c r="B19" s="83">
        <f>B16+B18</f>
        <v>7542444.31</v>
      </c>
      <c r="C19" s="83">
        <f>C16+C18</f>
        <v>7981342.74</v>
      </c>
      <c r="D19" s="98" t="s">
        <v>112</v>
      </c>
      <c r="E19" s="83">
        <f>E16+E18</f>
        <v>7542444.31</v>
      </c>
      <c r="F19" s="83">
        <f>F16+F18</f>
        <v>7981342.74</v>
      </c>
    </row>
    <row r="20" ht="28.8" customHeight="true" spans="1:6">
      <c r="A20" s="99"/>
      <c r="B20" s="88"/>
      <c r="C20" s="88"/>
      <c r="D20" s="99"/>
      <c r="E20" s="88"/>
      <c r="F20" s="90" t="s">
        <v>201</v>
      </c>
    </row>
  </sheetData>
  <mergeCells count="2">
    <mergeCell ref="A1:F1"/>
    <mergeCell ref="E2:F2"/>
  </mergeCells>
  <printOptions horizontalCentered="true"/>
  <pageMargins left="0.78740157480315" right="0.78740157480315" top="1.18110236220472" bottom="1.18110236220472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财政对社会保险基金补助情况表</vt:lpstr>
      <vt:lpstr>地方财政对企业职工基本养老保险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2022-12-31T18:09:00Z</dcterms:created>
  <dcterms:modified xsi:type="dcterms:W3CDTF">2023-01-03T08:50:09Z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