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1"/>
  </bookViews>
  <sheets>
    <sheet name="汇总" sheetId="1" r:id="rId1"/>
    <sheet name="红寺堡镇西瓜" sheetId="2" r:id="rId2"/>
    <sheet name="红寺堡镇萝卜" sheetId="3" r:id="rId3"/>
    <sheet name="红寺堡镇中药材" sheetId="4" r:id="rId4"/>
    <sheet name="太阳山镇西瓜" sheetId="5" r:id="rId5"/>
    <sheet name="太阳山镇萝卜" sheetId="6" r:id="rId6"/>
    <sheet name="大河乡西瓜" sheetId="7" r:id="rId7"/>
    <sheet name="大河乡萝卜" sheetId="8" r:id="rId8"/>
    <sheet name="新庄集乡西瓜" sheetId="9" r:id="rId9"/>
    <sheet name="新庄集乡萝卜" sheetId="10" r:id="rId10"/>
    <sheet name="柳泉乡西瓜" sheetId="11" r:id="rId11"/>
    <sheet name="柳泉乡萝卜" sheetId="12" r:id="rId12"/>
  </sheets>
  <definedNames/>
  <calcPr fullCalcOnLoad="1"/>
</workbook>
</file>

<file path=xl/sharedStrings.xml><?xml version="1.0" encoding="utf-8"?>
<sst xmlns="http://schemas.openxmlformats.org/spreadsheetml/2006/main" count="895" uniqueCount="569">
  <si>
    <t>红寺堡区2022年特色产业兑付公示汇总表</t>
  </si>
  <si>
    <t>序号</t>
  </si>
  <si>
    <t>乡镇</t>
  </si>
  <si>
    <t>作物</t>
  </si>
  <si>
    <t>补助亩数</t>
  </si>
  <si>
    <t>补助标准
（元/亩）</t>
  </si>
  <si>
    <t>补助金额
（元）</t>
  </si>
  <si>
    <t>备注</t>
  </si>
  <si>
    <t>西瓜</t>
  </si>
  <si>
    <t>萝卜</t>
  </si>
  <si>
    <t>中药材</t>
  </si>
  <si>
    <t>红寺堡镇</t>
  </si>
  <si>
    <t>太阳山镇</t>
  </si>
  <si>
    <t>大河乡</t>
  </si>
  <si>
    <t>新庄集乡</t>
  </si>
  <si>
    <t>柳泉乡</t>
  </si>
  <si>
    <t>合计</t>
  </si>
  <si>
    <t>红寺堡镇中圈塘村2022年地方特色板块（露地西瓜）种植项目补助花名册</t>
  </si>
  <si>
    <t>序
号</t>
  </si>
  <si>
    <t>姓名</t>
  </si>
  <si>
    <t>身份证号</t>
  </si>
  <si>
    <t>种植地点</t>
  </si>
  <si>
    <t>种植面积</t>
  </si>
  <si>
    <t xml:space="preserve">
补助标准（元/亩）</t>
  </si>
  <si>
    <t>补助资金</t>
  </si>
  <si>
    <t xml:space="preserve">宁夏富阳工贸集团红寺堡农林科技有限公司
</t>
  </si>
  <si>
    <t>936403********WP4Q</t>
  </si>
  <si>
    <t>光彩村</t>
  </si>
  <si>
    <t>吴忠市红寺堡区惠鑫蔬菜种植专业合作社</t>
  </si>
  <si>
    <t>海子塘</t>
  </si>
  <si>
    <t>吴忠市红寺堡区民浩农民专业合作社</t>
  </si>
  <si>
    <t>936403********2T25</t>
  </si>
  <si>
    <t>玉池菜棚旁</t>
  </si>
  <si>
    <t>庞文学</t>
  </si>
  <si>
    <t>620421********3313</t>
  </si>
  <si>
    <t>中圈塘</t>
  </si>
  <si>
    <t>闫录</t>
  </si>
  <si>
    <t>622827********3115</t>
  </si>
  <si>
    <t>杨国仁</t>
  </si>
  <si>
    <t>642127********2015</t>
  </si>
  <si>
    <t>邵兴成</t>
  </si>
  <si>
    <t>642127********2052</t>
  </si>
  <si>
    <t>罗守祥</t>
  </si>
  <si>
    <t>642222********3216</t>
  </si>
  <si>
    <t>东源村</t>
  </si>
  <si>
    <t>田银龙</t>
  </si>
  <si>
    <t>640324********2498</t>
  </si>
  <si>
    <t>马彦强</t>
  </si>
  <si>
    <t>640300********0433</t>
  </si>
  <si>
    <t>周永福</t>
  </si>
  <si>
    <t>642222********2017</t>
  </si>
  <si>
    <t>马进东</t>
  </si>
  <si>
    <t>622701********2477</t>
  </si>
  <si>
    <t>黑希强</t>
  </si>
  <si>
    <t>640324********3415</t>
  </si>
  <si>
    <t>马富礼</t>
  </si>
  <si>
    <t>642222********2835</t>
  </si>
  <si>
    <t>罗永彪</t>
  </si>
  <si>
    <t>642222********3257</t>
  </si>
  <si>
    <t>马成福</t>
  </si>
  <si>
    <t>640300********0654</t>
  </si>
  <si>
    <t>马建龙</t>
  </si>
  <si>
    <t>640324********3316</t>
  </si>
  <si>
    <t>马建宝</t>
  </si>
  <si>
    <t>640324********331X</t>
  </si>
  <si>
    <t>马建虎</t>
  </si>
  <si>
    <t>640324********3311</t>
  </si>
  <si>
    <t>黑晓明</t>
  </si>
  <si>
    <t>640300********0614</t>
  </si>
  <si>
    <t>罗永刚</t>
  </si>
  <si>
    <t>642222********321X</t>
  </si>
  <si>
    <t>田兴国</t>
  </si>
  <si>
    <t>640300********0639</t>
  </si>
  <si>
    <t>马廷银</t>
  </si>
  <si>
    <t>642222********2013</t>
  </si>
  <si>
    <t>金海贵</t>
  </si>
  <si>
    <t>642222********1035</t>
  </si>
  <si>
    <t>黑希文</t>
  </si>
  <si>
    <t>642222********2018</t>
  </si>
  <si>
    <t>马如清</t>
  </si>
  <si>
    <t>640324********3412</t>
  </si>
  <si>
    <t>罗玉中</t>
  </si>
  <si>
    <t>黑希珍</t>
  </si>
  <si>
    <t>642222********2039</t>
  </si>
  <si>
    <t>丁生付</t>
  </si>
  <si>
    <t>642222********2011</t>
  </si>
  <si>
    <t>马向林</t>
  </si>
  <si>
    <t>642222********2014</t>
  </si>
  <si>
    <t>田飞翔</t>
  </si>
  <si>
    <t>642222********201X</t>
  </si>
  <si>
    <t>田玉鹏</t>
  </si>
  <si>
    <t>642222********3013</t>
  </si>
  <si>
    <t>马彦新</t>
  </si>
  <si>
    <t>642222********2012</t>
  </si>
  <si>
    <t>田彦财</t>
  </si>
  <si>
    <t>642222********2019</t>
  </si>
  <si>
    <t>田彦珍</t>
  </si>
  <si>
    <t>640300********0616</t>
  </si>
  <si>
    <t>黑希成</t>
  </si>
  <si>
    <t>642222********2010</t>
  </si>
  <si>
    <t>马保</t>
  </si>
  <si>
    <t>640324********0415</t>
  </si>
  <si>
    <t>马廷财</t>
  </si>
  <si>
    <t>642222********2016</t>
  </si>
  <si>
    <t>勉有学</t>
  </si>
  <si>
    <t>642222********2015</t>
  </si>
  <si>
    <t>黑耀峰</t>
  </si>
  <si>
    <t>640300********0615</t>
  </si>
  <si>
    <t>杨中彪</t>
  </si>
  <si>
    <t>642222********3253</t>
  </si>
  <si>
    <t>马学仁</t>
  </si>
  <si>
    <t>642127********2219</t>
  </si>
  <si>
    <t>梨花村</t>
  </si>
  <si>
    <t>丁海</t>
  </si>
  <si>
    <t>640300********0032</t>
  </si>
  <si>
    <t>丁永仁</t>
  </si>
  <si>
    <t>642127********2215</t>
  </si>
  <si>
    <t>丁生贵</t>
  </si>
  <si>
    <t>640300********0014</t>
  </si>
  <si>
    <t>丁永岐</t>
  </si>
  <si>
    <t>642127********2213</t>
  </si>
  <si>
    <t>马耀文</t>
  </si>
  <si>
    <t>642127********3411</t>
  </si>
  <si>
    <t>马文林</t>
  </si>
  <si>
    <t>640300********0059</t>
  </si>
  <si>
    <t>马少国</t>
  </si>
  <si>
    <t>马兰花</t>
  </si>
  <si>
    <t>640300********0041</t>
  </si>
  <si>
    <t>马耀忠</t>
  </si>
  <si>
    <t>642127********2212</t>
  </si>
  <si>
    <t>马文力</t>
  </si>
  <si>
    <t>640324********3413</t>
  </si>
  <si>
    <t>马涛</t>
  </si>
  <si>
    <t>642127********2211</t>
  </si>
  <si>
    <t>马英明</t>
  </si>
  <si>
    <t>640322********4738</t>
  </si>
  <si>
    <t>马英国</t>
  </si>
  <si>
    <t>642127********3478</t>
  </si>
  <si>
    <t>马志虎</t>
  </si>
  <si>
    <t>640300********0239</t>
  </si>
  <si>
    <t>马建新</t>
  </si>
  <si>
    <t>640322********471X</t>
  </si>
  <si>
    <t>王学林</t>
  </si>
  <si>
    <t>642127********3416</t>
  </si>
  <si>
    <t>马忠祥</t>
  </si>
  <si>
    <t>640300********0075</t>
  </si>
  <si>
    <t>马学义</t>
  </si>
  <si>
    <t>马吉俊</t>
  </si>
  <si>
    <t>642127********3413</t>
  </si>
  <si>
    <t>马汉青</t>
  </si>
  <si>
    <t>642127********2230</t>
  </si>
  <si>
    <t>张花</t>
  </si>
  <si>
    <t>640300********002X</t>
  </si>
  <si>
    <t>马小林</t>
  </si>
  <si>
    <t>640300********0013</t>
  </si>
  <si>
    <t>马月花</t>
  </si>
  <si>
    <t>642127********3421</t>
  </si>
  <si>
    <t>马斯明</t>
  </si>
  <si>
    <t>642127********3414</t>
  </si>
  <si>
    <t>马思海</t>
  </si>
  <si>
    <t>640300********0018</t>
  </si>
  <si>
    <t>马英歧</t>
  </si>
  <si>
    <t>642127********2210</t>
  </si>
  <si>
    <t>马君林</t>
  </si>
  <si>
    <t>马建国</t>
  </si>
  <si>
    <t>640300********0035</t>
  </si>
  <si>
    <t>马军</t>
  </si>
  <si>
    <t>640300********0053</t>
  </si>
  <si>
    <t>马君良</t>
  </si>
  <si>
    <t>丁生祥</t>
  </si>
  <si>
    <t>640300********0050</t>
  </si>
  <si>
    <t>马君平</t>
  </si>
  <si>
    <t>640300********0037</t>
  </si>
  <si>
    <t>张永清</t>
  </si>
  <si>
    <t>642127********2016</t>
  </si>
  <si>
    <t>红海村</t>
  </si>
  <si>
    <t>李嵘</t>
  </si>
  <si>
    <t>640324********1619</t>
  </si>
  <si>
    <t>魏爱清</t>
  </si>
  <si>
    <t>640324********3418</t>
  </si>
  <si>
    <t>赵明旭</t>
  </si>
  <si>
    <t>642221********3938</t>
  </si>
  <si>
    <t>红关村</t>
  </si>
  <si>
    <t>关春华</t>
  </si>
  <si>
    <t>642124********2938</t>
  </si>
  <si>
    <t>王振全</t>
  </si>
  <si>
    <t>642127********0036</t>
  </si>
  <si>
    <t>魏国永</t>
  </si>
  <si>
    <t>640300********003x</t>
  </si>
  <si>
    <t>吴生俊</t>
  </si>
  <si>
    <t>640324********3410</t>
  </si>
  <si>
    <t>马珍</t>
  </si>
  <si>
    <t>640300********041X</t>
  </si>
  <si>
    <t>朝阳村</t>
  </si>
  <si>
    <t>寿延宽</t>
  </si>
  <si>
    <t>640322********4715</t>
  </si>
  <si>
    <t>白建军</t>
  </si>
  <si>
    <t>642225********0411</t>
  </si>
  <si>
    <t>杨树荣</t>
  </si>
  <si>
    <t>642221********1791</t>
  </si>
  <si>
    <t>和兴村</t>
  </si>
  <si>
    <t>顾英全</t>
  </si>
  <si>
    <t>642127********2010</t>
  </si>
  <si>
    <t>团结村</t>
  </si>
  <si>
    <t>640324********3315</t>
  </si>
  <si>
    <t>海瑞</t>
  </si>
  <si>
    <t>640300********0619</t>
  </si>
  <si>
    <t>上源村</t>
  </si>
  <si>
    <t>红寺堡镇2022年第二批地方特色板块新增萝卜种植项目兑付花名册</t>
  </si>
  <si>
    <t>乡镇名称（盖章）：吴忠市红寺堡区红寺堡镇人民政府                                    日期：     年     月     日                    单位：亩、元</t>
  </si>
  <si>
    <t>种植作物</t>
  </si>
  <si>
    <t>种植面积（亩）</t>
  </si>
  <si>
    <t>补助标准元/亩</t>
  </si>
  <si>
    <t>弘德村</t>
  </si>
  <si>
    <t>宁夏富阳工贸集团红寺堡农林科技有限公司</t>
  </si>
  <si>
    <t>916403********653W</t>
  </si>
  <si>
    <t>中国农业发展银行吴忠市支行</t>
  </si>
  <si>
    <t>兴旺村</t>
  </si>
  <si>
    <t>何兴山</t>
  </si>
  <si>
    <t>罗建芳</t>
  </si>
  <si>
    <t>642222********3048</t>
  </si>
  <si>
    <t>马文忠</t>
  </si>
  <si>
    <t>642226********1436</t>
  </si>
  <si>
    <t>海连平</t>
  </si>
  <si>
    <t>640322********0415</t>
  </si>
  <si>
    <t>马学武</t>
  </si>
  <si>
    <t>640300********0436</t>
  </si>
  <si>
    <t>王志刚</t>
  </si>
  <si>
    <t>王东林</t>
  </si>
  <si>
    <t>642223********5117</t>
  </si>
  <si>
    <t>河水村</t>
  </si>
  <si>
    <t>马向岐</t>
  </si>
  <si>
    <t>张治军</t>
  </si>
  <si>
    <t>642226********1411</t>
  </si>
  <si>
    <t>杨天成</t>
  </si>
  <si>
    <t>642226********2210</t>
  </si>
  <si>
    <t>填报人（签字）：             站所长（签字）：               中心主任（签字）：               分管镇长（签字）：              镇长（签字）：</t>
  </si>
  <si>
    <t>红寺堡区红寺堡镇2022年地方特色板块新增（中药材）补助项目公示汇总表</t>
  </si>
  <si>
    <t>乡镇名称（盖章）：吴忠市红寺堡区红寺堡镇人民政府</t>
  </si>
  <si>
    <t>年    月    日</t>
  </si>
  <si>
    <t>单位：亩、元</t>
  </si>
  <si>
    <t>行政村</t>
  </si>
  <si>
    <t>补助户数</t>
  </si>
  <si>
    <t>补助类别</t>
  </si>
  <si>
    <t>补助标准（元/亩）</t>
  </si>
  <si>
    <t>补助金额</t>
  </si>
  <si>
    <t>中圈塘村</t>
  </si>
  <si>
    <t>企业-宁夏岐黄圣草农业科技有限公司</t>
  </si>
  <si>
    <t>填报人（签字）：               站所长：                   中心主任（签字）：              分管镇长（签字）：                镇长（签字）：</t>
  </si>
  <si>
    <t>太阳山镇2022年西瓜补助公示花名册</t>
  </si>
  <si>
    <t>吴忠市红寺堡区太阳山镇人民政府</t>
  </si>
  <si>
    <t>2022年5月 24 日</t>
  </si>
  <si>
    <t>种植
面积</t>
  </si>
  <si>
    <t>补贴金额（元）</t>
  </si>
  <si>
    <t>兴民村</t>
  </si>
  <si>
    <t>李志洲</t>
  </si>
  <si>
    <t>640323********201X</t>
  </si>
  <si>
    <t>张德前</t>
  </si>
  <si>
    <t>640323********2016</t>
  </si>
  <si>
    <t>村级核查人员签字：</t>
  </si>
  <si>
    <t>审核人签字：</t>
  </si>
  <si>
    <t>太阳山镇2022年萝卜补助公示花名册</t>
  </si>
  <si>
    <t>企业名称</t>
  </si>
  <si>
    <t>开户行</t>
  </si>
  <si>
    <t xml:space="preserve">补贴标准
</t>
  </si>
  <si>
    <t>200元/亩</t>
  </si>
  <si>
    <t>巴庄村</t>
  </si>
  <si>
    <t>吴忠市红寺堡区稼农种植专业合作社</t>
  </si>
  <si>
    <t>红寺堡农村信用合作社</t>
  </si>
  <si>
    <t>吴忠市红寺堡区富润农业种植农民专业合作社</t>
  </si>
  <si>
    <t>农业银行红寺堡支行</t>
  </si>
  <si>
    <t xml:space="preserve">填报人签字：               审核人签字：                   分管领导签字：                        主管领导签字：                      </t>
  </si>
  <si>
    <t>红寺堡区大河乡2022年农业特色优势产业补助项目资金公示花名册</t>
  </si>
  <si>
    <t xml:space="preserve">   乡（镇）名称：吴忠市红寺堡区大河乡人民政府</t>
  </si>
  <si>
    <t>银行卡号</t>
  </si>
  <si>
    <t>种植类型</t>
  </si>
  <si>
    <t>种植面积(亩)</t>
  </si>
  <si>
    <t>补助金额（元）</t>
  </si>
  <si>
    <t>买宁</t>
  </si>
  <si>
    <t>6403****3935</t>
  </si>
  <si>
    <t>622848****5975</t>
  </si>
  <si>
    <t>龙泉村</t>
  </si>
  <si>
    <t>马泽东</t>
  </si>
  <si>
    <t>6403****0239</t>
  </si>
  <si>
    <t>622841****0171</t>
  </si>
  <si>
    <t>马泽明</t>
  </si>
  <si>
    <t>6403****0235</t>
  </si>
  <si>
    <t>622848****0672</t>
  </si>
  <si>
    <t>穆占军</t>
  </si>
  <si>
    <t>6422****3817</t>
  </si>
  <si>
    <t>622841****9971</t>
  </si>
  <si>
    <t>杨波</t>
  </si>
  <si>
    <t>6403****0211</t>
  </si>
  <si>
    <t>622841****3174</t>
  </si>
  <si>
    <t>李风江</t>
  </si>
  <si>
    <t>6422****3219</t>
  </si>
  <si>
    <t>622848****8070</t>
  </si>
  <si>
    <t>吴进堂</t>
  </si>
  <si>
    <t>6421****3210</t>
  </si>
  <si>
    <t>622848****2371</t>
  </si>
  <si>
    <t>顾彦芳</t>
  </si>
  <si>
    <t>6422****082X</t>
  </si>
  <si>
    <t>622841****8017</t>
  </si>
  <si>
    <t>李会</t>
  </si>
  <si>
    <t>6403****4112</t>
  </si>
  <si>
    <t>622848****3071</t>
  </si>
  <si>
    <t>田彦玉</t>
  </si>
  <si>
    <t>6422****0219</t>
  </si>
  <si>
    <t>622848****9710</t>
  </si>
  <si>
    <t>马娟</t>
  </si>
  <si>
    <t>6422****0229</t>
  </si>
  <si>
    <t>622848****2473</t>
  </si>
  <si>
    <t>穆密爱</t>
  </si>
  <si>
    <t>6422****4922</t>
  </si>
  <si>
    <t>622848****7174</t>
  </si>
  <si>
    <t>龙泉村股份经济
合作社</t>
  </si>
  <si>
    <t>N264****96D</t>
  </si>
  <si>
    <t>293980****09</t>
  </si>
  <si>
    <t>丁玉伏</t>
  </si>
  <si>
    <t>6421****2210</t>
  </si>
  <si>
    <t>622848****5072</t>
  </si>
  <si>
    <t>龙兴村</t>
  </si>
  <si>
    <t>丁玉海</t>
  </si>
  <si>
    <t>6421****3410</t>
  </si>
  <si>
    <t>622848****0813</t>
  </si>
  <si>
    <t>金玉贵</t>
  </si>
  <si>
    <t>6421****2213</t>
  </si>
  <si>
    <t>622841****8779</t>
  </si>
  <si>
    <t>金玉林</t>
  </si>
  <si>
    <t>6403****021X</t>
  </si>
  <si>
    <t>622848****8167</t>
  </si>
  <si>
    <t>金涛</t>
  </si>
  <si>
    <t>6421****2233</t>
  </si>
  <si>
    <t>622848****2377</t>
  </si>
  <si>
    <t>哈生歧</t>
  </si>
  <si>
    <t>6421****2235</t>
  </si>
  <si>
    <t>622848****1776</t>
  </si>
  <si>
    <t>马兴仁</t>
  </si>
  <si>
    <t>6403****0238</t>
  </si>
  <si>
    <t>622848****0878</t>
  </si>
  <si>
    <t>黑建华</t>
  </si>
  <si>
    <t>6403****0214</t>
  </si>
  <si>
    <t>622841****8770</t>
  </si>
  <si>
    <t>黑建云</t>
  </si>
  <si>
    <t>6403****0231</t>
  </si>
  <si>
    <t>622045****8771</t>
  </si>
  <si>
    <t>黑建彬</t>
  </si>
  <si>
    <t>6421****3417</t>
  </si>
  <si>
    <t>622841****1776</t>
  </si>
  <si>
    <t>宁夏耕耘宏图农牧
专业合作社</t>
  </si>
  <si>
    <t>9364****922G</t>
  </si>
  <si>
    <t>600069****01</t>
  </si>
  <si>
    <t>大河村</t>
  </si>
  <si>
    <t>中宁县润丰枸杞硒砂瓜果专业合作社</t>
  </si>
  <si>
    <t>9364****YP55</t>
  </si>
  <si>
    <t>955028****1182</t>
  </si>
  <si>
    <t>乌沙塘村</t>
  </si>
  <si>
    <t>吴忠市红寺堡区大河乡乌沙塘村种养殖
专业合作社</t>
  </si>
  <si>
    <t>9364****YQXG</t>
  </si>
  <si>
    <t>293980****60</t>
  </si>
  <si>
    <t>宁夏彦瑞现代农业
有限公司</t>
  </si>
  <si>
    <t>9164****WG42</t>
  </si>
  <si>
    <t>293980****76</t>
  </si>
  <si>
    <t>乌沙塘园区</t>
  </si>
  <si>
    <t>中宁县鸣沙镇文兴硒砂瓜购销专业合作社</t>
  </si>
  <si>
    <t>9364****270B</t>
  </si>
  <si>
    <t>293730****96</t>
  </si>
  <si>
    <t>中宁县雪宝枸杞种植专业合作社</t>
  </si>
  <si>
    <t>9364****1350</t>
  </si>
  <si>
    <t>955025****8481</t>
  </si>
  <si>
    <t>张国军</t>
  </si>
  <si>
    <t>6421****2117</t>
  </si>
  <si>
    <t>622848****1418</t>
  </si>
  <si>
    <t>麻黄沟村</t>
  </si>
  <si>
    <t>6422****2835</t>
  </si>
  <si>
    <t>622848****9879</t>
  </si>
  <si>
    <t>石炭沟村</t>
  </si>
  <si>
    <t>吴忠市红寺堡区久隆农业专业合作社</t>
  </si>
  <si>
    <t>640304NA000169X</t>
  </si>
  <si>
    <t>50104931004000001</t>
  </si>
  <si>
    <t>莲花山</t>
  </si>
  <si>
    <t xml:space="preserve">     乡（镇）名称：吴忠市红寺堡区大河乡人民政府</t>
  </si>
  <si>
    <t>张锁夫燕</t>
  </si>
  <si>
    <t>642222****022X</t>
  </si>
  <si>
    <t>622848****7360</t>
  </si>
  <si>
    <t>642222****0219</t>
  </si>
  <si>
    <t>张有付</t>
  </si>
  <si>
    <t>640300****021X</t>
  </si>
  <si>
    <t>622848****8670</t>
  </si>
  <si>
    <t>王峰</t>
  </si>
  <si>
    <t>642222****1416</t>
  </si>
  <si>
    <t>622848****0663</t>
  </si>
  <si>
    <t>柯宏业</t>
  </si>
  <si>
    <t>642223****0632</t>
  </si>
  <si>
    <t>622841****8471</t>
  </si>
  <si>
    <t>马维雄</t>
  </si>
  <si>
    <t>640300****0212</t>
  </si>
  <si>
    <t>622841****5177</t>
  </si>
  <si>
    <t>642222****3817</t>
  </si>
  <si>
    <t>杨英</t>
  </si>
  <si>
    <t>640324****3929</t>
  </si>
  <si>
    <t>622848****7375</t>
  </si>
  <si>
    <t>李成江</t>
  </si>
  <si>
    <t>640300****0211</t>
  </si>
  <si>
    <t>622841****1814</t>
  </si>
  <si>
    <t>642127****3210</t>
  </si>
  <si>
    <t>李应财</t>
  </si>
  <si>
    <t>640300****0215</t>
  </si>
  <si>
    <t>622848****0972</t>
  </si>
  <si>
    <t>苏文华</t>
  </si>
  <si>
    <t>642226****1619</t>
  </si>
  <si>
    <t>622848****6465</t>
  </si>
  <si>
    <t>李志贵</t>
  </si>
  <si>
    <t>642226****1418</t>
  </si>
  <si>
    <t>安存春</t>
  </si>
  <si>
    <t>622701****2772</t>
  </si>
  <si>
    <t>622848****2979</t>
  </si>
  <si>
    <t>马文元</t>
  </si>
  <si>
    <t>640300****0013</t>
  </si>
  <si>
    <t>622848****7172</t>
  </si>
  <si>
    <t>马怀新</t>
  </si>
  <si>
    <t>640300****0216</t>
  </si>
  <si>
    <t>622841****1110</t>
  </si>
  <si>
    <t>石巧花</t>
  </si>
  <si>
    <t>640300****0225</t>
  </si>
  <si>
    <t>622841****9312</t>
  </si>
  <si>
    <t>马治德</t>
  </si>
  <si>
    <t>640300****0217</t>
  </si>
  <si>
    <t>622841****8913</t>
  </si>
  <si>
    <t>开元村</t>
  </si>
  <si>
    <t>温灵俊</t>
  </si>
  <si>
    <t>642225****1413</t>
  </si>
  <si>
    <t>622841****5473</t>
  </si>
  <si>
    <t>马军军</t>
  </si>
  <si>
    <t>640300****0277</t>
  </si>
  <si>
    <t>622848****1470</t>
  </si>
  <si>
    <t>苏桂花</t>
  </si>
  <si>
    <t>640300****0221</t>
  </si>
  <si>
    <t>622848****0472</t>
  </si>
  <si>
    <t>张得英</t>
  </si>
  <si>
    <t>642226****1227</t>
  </si>
  <si>
    <t>622841****2072</t>
  </si>
  <si>
    <t>马叶儿</t>
  </si>
  <si>
    <t>642221****3103</t>
  </si>
  <si>
    <t>622848****1473</t>
  </si>
  <si>
    <t>红崖村</t>
  </si>
  <si>
    <t>哈生才</t>
  </si>
  <si>
    <t>642127****3416</t>
  </si>
  <si>
    <t>622848****0118</t>
  </si>
  <si>
    <t>杨志军</t>
  </si>
  <si>
    <t>642224****4015</t>
  </si>
  <si>
    <t>640304****169X</t>
  </si>
  <si>
    <t>501049****01</t>
  </si>
  <si>
    <t>红寺堡区新庄集乡2022年特色优势产业扶持项目西瓜种植补助花名册</t>
  </si>
  <si>
    <t>经营主体</t>
  </si>
  <si>
    <t>补助  面积</t>
  </si>
  <si>
    <t>补助标准/亩</t>
  </si>
  <si>
    <t>补助金额/元</t>
  </si>
  <si>
    <t>法人</t>
  </si>
  <si>
    <t>东川村</t>
  </si>
  <si>
    <t>吴忠市红寺堡区山里红家庭农场</t>
  </si>
  <si>
    <t>916403********Y881</t>
  </si>
  <si>
    <t>红寺堡商业银行</t>
  </si>
  <si>
    <t>王振亚</t>
  </si>
  <si>
    <t>白墩村</t>
  </si>
  <si>
    <t>宁夏沙地红农业科技发展有限公司</t>
  </si>
  <si>
    <t>916403********HXX5</t>
  </si>
  <si>
    <t>中国建设银行股份有限公司红寺堡支行</t>
  </si>
  <si>
    <t>王志福</t>
  </si>
  <si>
    <t>红川村</t>
  </si>
  <si>
    <t>宁夏色彩农业科技有限责任公司</t>
  </si>
  <si>
    <t>916401********FU1R</t>
  </si>
  <si>
    <t>宁夏黄河农村商业银行股份有限公司银川黄河路支行</t>
  </si>
  <si>
    <t>杨万兰</t>
  </si>
  <si>
    <t>吴忠市红寺堡区茂盛农业发展有限公司</t>
  </si>
  <si>
    <t>916403********RGOE</t>
  </si>
  <si>
    <t>盛玉宏</t>
  </si>
  <si>
    <t>马万龙</t>
  </si>
  <si>
    <t>康庄村</t>
  </si>
  <si>
    <t>640300********0034</t>
  </si>
  <si>
    <t>马万福</t>
  </si>
  <si>
    <t>642222********3610</t>
  </si>
  <si>
    <t>马万宝</t>
  </si>
  <si>
    <t>642222********3635</t>
  </si>
  <si>
    <t>杨百林</t>
  </si>
  <si>
    <t>642222********4238</t>
  </si>
  <si>
    <t>马斌</t>
  </si>
  <si>
    <t>640300********0094</t>
  </si>
  <si>
    <t>杨百俊</t>
  </si>
  <si>
    <t>642222********4214</t>
  </si>
  <si>
    <t>冯丁堂</t>
  </si>
  <si>
    <t>642222********0212</t>
  </si>
  <si>
    <t>马秀全</t>
  </si>
  <si>
    <t>640324********3515</t>
  </si>
  <si>
    <t>马瑞</t>
  </si>
  <si>
    <t>王学成</t>
  </si>
  <si>
    <t>642124********3953</t>
  </si>
  <si>
    <t>红寺堡区新庄集乡2022年特色优势产业扶持项目萝卜种植补助公示花名册</t>
  </si>
  <si>
    <t xml:space="preserve">公示时间：2022年8月12日-2022年8月18日   </t>
  </si>
  <si>
    <t>组织机构代码</t>
  </si>
  <si>
    <t>账号</t>
  </si>
  <si>
    <t>规模/亩</t>
  </si>
  <si>
    <t>补助标准/元</t>
  </si>
  <si>
    <t>邱洪侠</t>
  </si>
  <si>
    <t>宁夏鼎鸿盛世农业发展有限公司</t>
  </si>
  <si>
    <t>916***********3D7R</t>
  </si>
  <si>
    <t>250**********1040</t>
  </si>
  <si>
    <t>万浩</t>
  </si>
  <si>
    <t>中宁县归园田居家庭农场经营部</t>
  </si>
  <si>
    <t>926***********YB02</t>
  </si>
  <si>
    <t>293**********2551</t>
  </si>
  <si>
    <t>张宝军</t>
  </si>
  <si>
    <t>宁夏佳宇农业发展有限公司</t>
  </si>
  <si>
    <t>916***********2R5Y</t>
  </si>
  <si>
    <t>293**********7463</t>
  </si>
  <si>
    <t>吴忠市盛茂农业发展有限公司</t>
  </si>
  <si>
    <t>916***********RGOE</t>
  </si>
  <si>
    <t>293**********4473</t>
  </si>
  <si>
    <t>马峰</t>
  </si>
  <si>
    <t>吴忠市红寺堡区蔬满园种植专业合作社</t>
  </si>
  <si>
    <t>936***********YW6E</t>
  </si>
  <si>
    <t>964**********60209</t>
  </si>
  <si>
    <r>
      <rPr>
        <sz val="22"/>
        <rFont val="方正小标宋简体"/>
        <family val="4"/>
      </rPr>
      <t>柳泉乡</t>
    </r>
    <r>
      <rPr>
        <sz val="22"/>
        <rFont val="Times New Roman"/>
        <family val="1"/>
      </rPr>
      <t>2022</t>
    </r>
    <r>
      <rPr>
        <sz val="22"/>
        <rFont val="方正小标宋简体"/>
        <family val="4"/>
      </rPr>
      <t>年新增种植露地西瓜补助项目资金兑付花名册</t>
    </r>
  </si>
  <si>
    <t>填报单位：吴忠市红寺堡区柳泉乡人民政府                                                                      填报日期：2022年6月18日</t>
  </si>
  <si>
    <r>
      <rPr>
        <b/>
        <sz val="12"/>
        <rFont val="宋体"/>
        <family val="0"/>
      </rPr>
      <t>合作社名称</t>
    </r>
    <r>
      <rPr>
        <b/>
        <sz val="12"/>
        <rFont val="仿宋_GB2312"/>
        <family val="3"/>
      </rPr>
      <t xml:space="preserve">/
</t>
    </r>
    <r>
      <rPr>
        <b/>
        <sz val="12"/>
        <rFont val="宋体"/>
        <family val="0"/>
      </rPr>
      <t>社员姓名</t>
    </r>
  </si>
  <si>
    <r>
      <t>统一社会信用代码</t>
    </r>
    <r>
      <rPr>
        <b/>
        <sz val="12"/>
        <rFont val="仿宋_GB2312"/>
        <family val="3"/>
      </rPr>
      <t>/</t>
    </r>
    <r>
      <rPr>
        <b/>
        <sz val="12"/>
        <rFont val="宋体"/>
        <family val="0"/>
      </rPr>
      <t>身份证号</t>
    </r>
  </si>
  <si>
    <t>作物名称</t>
  </si>
  <si>
    <t>验收面积（亩）</t>
  </si>
  <si>
    <r>
      <rPr>
        <b/>
        <sz val="12"/>
        <rFont val="宋体"/>
        <family val="0"/>
      </rPr>
      <t>补助标准（元</t>
    </r>
    <r>
      <rPr>
        <b/>
        <sz val="12"/>
        <rFont val="仿宋_GB2312"/>
        <family val="3"/>
      </rPr>
      <t>/</t>
    </r>
    <r>
      <rPr>
        <b/>
        <sz val="12"/>
        <rFont val="宋体"/>
        <family val="0"/>
      </rPr>
      <t>亩）</t>
    </r>
  </si>
  <si>
    <t>吴忠市红寺堡区柳泉乡甜水河种养殖农民专业合作社</t>
  </si>
  <si>
    <t>293760********166</t>
  </si>
  <si>
    <t>露地西瓜</t>
  </si>
  <si>
    <t>324支3斗、4斗、26支</t>
  </si>
  <si>
    <t>吴忠市红寺堡区周占新黄花菜种植专业合作社</t>
  </si>
  <si>
    <t>600058********001</t>
  </si>
  <si>
    <t>沙泉组七斗一垄</t>
  </si>
  <si>
    <t>马福林</t>
  </si>
  <si>
    <t>622841********84772</t>
  </si>
  <si>
    <t>红塔组</t>
  </si>
  <si>
    <t>马建明</t>
  </si>
  <si>
    <t>622841********12979</t>
  </si>
  <si>
    <t>水套村338-1</t>
  </si>
  <si>
    <t>2022年柳泉乡特色种植（萝卜）补贴资金汇总表</t>
  </si>
  <si>
    <t>填报单位：红寺堡区柳泉乡人民政府                                                                                    时间:2022年8月17日</t>
  </si>
  <si>
    <t>名称</t>
  </si>
  <si>
    <t>合作社名称</t>
  </si>
  <si>
    <t>统一社会信用代码</t>
  </si>
  <si>
    <t>种植企业、农户数（户）</t>
  </si>
  <si>
    <t>补贴标准  （元/亩）</t>
  </si>
  <si>
    <t>备  注</t>
  </si>
  <si>
    <t>黄羊滩村</t>
  </si>
  <si>
    <t>吴忠市红寺堡区黄羊滩村种养殖农民专业合作社</t>
  </si>
  <si>
    <t>936403********AD8B</t>
  </si>
  <si>
    <t>水套村</t>
  </si>
  <si>
    <t>吴忠市红寺堡区柳泉乡水套村种养殖专业合作社</t>
  </si>
  <si>
    <t>936403********BP9A</t>
  </si>
  <si>
    <t>羊坊滩村</t>
  </si>
  <si>
    <t>吴忠市红寺堡区羊坊滩村种养殖农民专业合作社</t>
  </si>
  <si>
    <t>936403********0G4Y</t>
  </si>
  <si>
    <t>豹子滩村</t>
  </si>
  <si>
    <t>吴忠市红寺堡区豹子滩村种养殖农民专业合作社</t>
  </si>
  <si>
    <t>936403********L154</t>
  </si>
  <si>
    <t>红塔村</t>
  </si>
  <si>
    <t>吴忠市红寺堡区红塔村种养殖农民专业合作社</t>
  </si>
  <si>
    <t>936403********P6XK</t>
  </si>
  <si>
    <t>沙泉村</t>
  </si>
  <si>
    <t>吴忠市红寺堡区沙泉村种养殖农民专业合作社</t>
  </si>
  <si>
    <t>936030********294</t>
  </si>
  <si>
    <t>936403********YW6E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</si>
</sst>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.00_ "/>
    <numFmt numFmtId="178" formatCode="0.000_ "/>
    <numFmt numFmtId="179" formatCode="0.0_ "/>
  </numFmts>
  <fonts count="8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color indexed="10"/>
      <name val="宋体"/>
      <family val="0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sz val="16"/>
      <color indexed="8"/>
      <name val="方正小标宋简体"/>
      <family val="4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1"/>
      <color theme="1"/>
      <name val="仿宋_GB2312"/>
      <family val="3"/>
    </font>
    <font>
      <sz val="9"/>
      <color rgb="FFFF0000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sz val="16"/>
      <color theme="1"/>
      <name val="方正小标宋简体"/>
      <family val="4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1"/>
      <color theme="1"/>
      <name val="宋体"/>
      <family val="0"/>
    </font>
    <font>
      <sz val="20"/>
      <color theme="1"/>
      <name val="方正小标宋简体"/>
      <family val="4"/>
    </font>
    <font>
      <sz val="14"/>
      <color theme="1"/>
      <name val="仿宋_GB2312"/>
      <family val="3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20"/>
      <color rgb="FF000000"/>
      <name val="方正小标宋简体"/>
      <family val="4"/>
    </font>
    <font>
      <sz val="11"/>
      <color rgb="FF000000"/>
      <name val="Calibri"/>
      <family val="0"/>
    </font>
    <font>
      <b/>
      <sz val="20"/>
      <color theme="1"/>
      <name val="方正小标宋简体"/>
      <family val="4"/>
    </font>
    <font>
      <b/>
      <sz val="14"/>
      <color theme="1"/>
      <name val="仿宋_GB2312"/>
      <family val="3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Font="0" applyAlignment="0" applyProtection="0"/>
    <xf numFmtId="0" fontId="4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49" fillId="9" borderId="0" applyNumberFormat="0" applyBorder="0" applyAlignment="0" applyProtection="0"/>
    <xf numFmtId="0" fontId="53" fillId="0" borderId="4" applyNumberFormat="0" applyFill="0" applyAlignment="0" applyProtection="0"/>
    <xf numFmtId="0" fontId="49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/>
      <protection/>
    </xf>
  </cellStyleXfs>
  <cellXfs count="181">
    <xf numFmtId="0" fontId="0" fillId="0" borderId="0" xfId="0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7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49" fontId="72" fillId="0" borderId="9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NumberFormat="1" applyFont="1" applyFill="1" applyBorder="1" applyAlignment="1">
      <alignment horizontal="left" vertical="center"/>
    </xf>
    <xf numFmtId="0" fontId="75" fillId="0" borderId="0" xfId="0" applyNumberFormat="1" applyFont="1" applyFill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/>
    </xf>
    <xf numFmtId="0" fontId="77" fillId="0" borderId="9" xfId="0" applyNumberFormat="1" applyFont="1" applyFill="1" applyBorder="1" applyAlignment="1">
      <alignment horizontal="center" vertical="center"/>
    </xf>
    <xf numFmtId="49" fontId="77" fillId="0" borderId="9" xfId="0" applyNumberFormat="1" applyFont="1" applyFill="1" applyBorder="1" applyAlignment="1">
      <alignment horizontal="center" vertical="center" wrapText="1"/>
    </xf>
    <xf numFmtId="49" fontId="77" fillId="0" borderId="9" xfId="0" applyNumberFormat="1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NumberFormat="1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79" fillId="0" borderId="18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vertical="center"/>
    </xf>
    <xf numFmtId="0" fontId="75" fillId="0" borderId="9" xfId="64" applyFont="1" applyFill="1" applyBorder="1" applyAlignment="1">
      <alignment horizontal="center" vertical="center" wrapText="1"/>
      <protection/>
    </xf>
    <xf numFmtId="0" fontId="75" fillId="0" borderId="9" xfId="64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177" fontId="82" fillId="0" borderId="0" xfId="0" applyNumberFormat="1" applyFont="1" applyFill="1" applyBorder="1" applyAlignment="1">
      <alignment horizontal="center" vertical="center"/>
    </xf>
    <xf numFmtId="178" fontId="82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 wrapText="1"/>
    </xf>
    <xf numFmtId="0" fontId="83" fillId="0" borderId="9" xfId="0" applyFont="1" applyFill="1" applyBorder="1" applyAlignment="1">
      <alignment horizontal="center" vertical="center" wrapText="1"/>
    </xf>
    <xf numFmtId="177" fontId="8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83" fillId="0" borderId="9" xfId="0" applyNumberFormat="1" applyFont="1" applyFill="1" applyBorder="1" applyAlignment="1">
      <alignment horizontal="center" vertical="center"/>
    </xf>
    <xf numFmtId="179" fontId="83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66" fillId="0" borderId="9" xfId="64" applyFont="1" applyFill="1" applyBorder="1" applyAlignment="1" applyProtection="1">
      <alignment horizontal="center" vertical="center" wrapText="1"/>
      <protection/>
    </xf>
    <xf numFmtId="177" fontId="66" fillId="0" borderId="9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9" fontId="83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/>
    </xf>
    <xf numFmtId="0" fontId="80" fillId="0" borderId="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49" fontId="86" fillId="34" borderId="9" xfId="0" applyNumberFormat="1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/>
    </xf>
    <xf numFmtId="0" fontId="86" fillId="35" borderId="9" xfId="0" applyFont="1" applyFill="1" applyBorder="1" applyAlignment="1">
      <alignment horizontal="center" vertical="center"/>
    </xf>
    <xf numFmtId="0" fontId="80" fillId="0" borderId="9" xfId="65" applyFont="1" applyBorder="1" applyAlignment="1">
      <alignment horizontal="center" vertical="center"/>
      <protection/>
    </xf>
    <xf numFmtId="0" fontId="86" fillId="34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87" fillId="34" borderId="9" xfId="0" applyFont="1" applyFill="1" applyBorder="1" applyAlignment="1">
      <alignment horizontal="center" vertical="center"/>
    </xf>
    <xf numFmtId="0" fontId="88" fillId="35" borderId="9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D3" sqref="D1:D65536"/>
    </sheetView>
  </sheetViews>
  <sheetFormatPr defaultColWidth="9.00390625" defaultRowHeight="14.25"/>
  <cols>
    <col min="2" max="2" width="15.375" style="0" customWidth="1"/>
    <col min="3" max="5" width="12.375" style="0" customWidth="1"/>
    <col min="6" max="6" width="16.50390625" style="0" customWidth="1"/>
    <col min="7" max="7" width="12.50390625" style="0" customWidth="1"/>
    <col min="8" max="8" width="16.00390625" style="0" customWidth="1"/>
    <col min="9" max="9" width="12.625" style="0" customWidth="1"/>
  </cols>
  <sheetData>
    <row r="1" spans="1:9" ht="39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</row>
    <row r="2" spans="1:9" ht="39.75" customHeight="1">
      <c r="A2" s="176" t="s">
        <v>1</v>
      </c>
      <c r="B2" s="176" t="s">
        <v>2</v>
      </c>
      <c r="C2" s="176" t="s">
        <v>3</v>
      </c>
      <c r="D2" s="176"/>
      <c r="E2" s="176"/>
      <c r="F2" s="176" t="s">
        <v>4</v>
      </c>
      <c r="G2" s="177" t="s">
        <v>5</v>
      </c>
      <c r="H2" s="177" t="s">
        <v>6</v>
      </c>
      <c r="I2" s="176" t="s">
        <v>7</v>
      </c>
    </row>
    <row r="3" spans="1:9" ht="39.75" customHeight="1">
      <c r="A3" s="176"/>
      <c r="B3" s="176"/>
      <c r="C3" s="176" t="s">
        <v>8</v>
      </c>
      <c r="D3" s="176" t="s">
        <v>9</v>
      </c>
      <c r="E3" s="176" t="s">
        <v>10</v>
      </c>
      <c r="F3" s="176"/>
      <c r="G3" s="176"/>
      <c r="H3" s="176"/>
      <c r="I3" s="176"/>
    </row>
    <row r="4" spans="1:9" ht="39.75" customHeight="1">
      <c r="A4" s="176">
        <v>1</v>
      </c>
      <c r="B4" s="176" t="s">
        <v>11</v>
      </c>
      <c r="C4" s="176">
        <v>10865.37</v>
      </c>
      <c r="D4" s="176">
        <v>718.09</v>
      </c>
      <c r="E4" s="176">
        <v>1958.66</v>
      </c>
      <c r="F4" s="176">
        <f>E4+D4+C4</f>
        <v>13542.12</v>
      </c>
      <c r="G4" s="176">
        <v>200</v>
      </c>
      <c r="H4" s="176">
        <f>F4*G4</f>
        <v>2708424</v>
      </c>
      <c r="I4" s="176"/>
    </row>
    <row r="5" spans="1:9" ht="39.75" customHeight="1">
      <c r="A5" s="176">
        <v>2</v>
      </c>
      <c r="B5" s="176" t="s">
        <v>12</v>
      </c>
      <c r="C5" s="176">
        <v>16.6</v>
      </c>
      <c r="D5" s="176">
        <v>2235.9</v>
      </c>
      <c r="E5" s="176">
        <v>0</v>
      </c>
      <c r="F5" s="176">
        <f>E5+D5+C5</f>
        <v>2252.5</v>
      </c>
      <c r="G5" s="176">
        <v>200</v>
      </c>
      <c r="H5" s="176">
        <f>F5*G5</f>
        <v>450500</v>
      </c>
      <c r="I5" s="176"/>
    </row>
    <row r="6" spans="1:9" ht="39.75" customHeight="1">
      <c r="A6" s="176">
        <v>3</v>
      </c>
      <c r="B6" s="176" t="s">
        <v>13</v>
      </c>
      <c r="C6" s="176">
        <v>5540.5</v>
      </c>
      <c r="D6" s="176">
        <v>1440.47</v>
      </c>
      <c r="E6" s="176">
        <v>0</v>
      </c>
      <c r="F6" s="176">
        <f>E6+D6+C6</f>
        <v>6980.97</v>
      </c>
      <c r="G6" s="176">
        <v>200</v>
      </c>
      <c r="H6" s="176">
        <f>F6*G6</f>
        <v>1396194</v>
      </c>
      <c r="I6" s="176"/>
    </row>
    <row r="7" spans="1:9" ht="39.75" customHeight="1">
      <c r="A7" s="176">
        <v>4</v>
      </c>
      <c r="B7" s="176" t="s">
        <v>14</v>
      </c>
      <c r="C7" s="176">
        <v>6060.7</v>
      </c>
      <c r="D7" s="176">
        <v>5226.14</v>
      </c>
      <c r="E7" s="176">
        <v>0</v>
      </c>
      <c r="F7" s="176">
        <f>E7+D7+C7</f>
        <v>11286.84</v>
      </c>
      <c r="G7" s="176">
        <v>200</v>
      </c>
      <c r="H7" s="176">
        <f>F7*G7</f>
        <v>2257368</v>
      </c>
      <c r="I7" s="176"/>
    </row>
    <row r="8" spans="1:9" ht="39.75" customHeight="1">
      <c r="A8" s="176">
        <v>5</v>
      </c>
      <c r="B8" s="176" t="s">
        <v>15</v>
      </c>
      <c r="C8" s="176">
        <v>661.4</v>
      </c>
      <c r="D8" s="176">
        <v>1094.5</v>
      </c>
      <c r="E8" s="176">
        <v>0</v>
      </c>
      <c r="F8" s="176">
        <f>E8+D8+C8</f>
        <v>1755.9</v>
      </c>
      <c r="G8" s="176">
        <v>200</v>
      </c>
      <c r="H8" s="176">
        <f>F8*G8</f>
        <v>351180</v>
      </c>
      <c r="I8" s="176"/>
    </row>
    <row r="9" spans="1:9" ht="39.75" customHeight="1">
      <c r="A9" s="178" t="s">
        <v>16</v>
      </c>
      <c r="B9" s="179"/>
      <c r="C9" s="176">
        <f>SUM(C4:C8)</f>
        <v>23144.570000000003</v>
      </c>
      <c r="D9" s="176">
        <f>SUM(D4:D8)</f>
        <v>10715.1</v>
      </c>
      <c r="E9" s="176">
        <f>SUM(E4:E8)</f>
        <v>1958.66</v>
      </c>
      <c r="F9" s="176">
        <f>SUM(F4:F8)</f>
        <v>35818.33</v>
      </c>
      <c r="G9" s="176">
        <v>200</v>
      </c>
      <c r="H9" s="176">
        <f>SUM(H4:H8)</f>
        <v>7163666</v>
      </c>
      <c r="I9" s="176"/>
    </row>
    <row r="10" ht="39.75" customHeight="1"/>
    <row r="11" ht="39.75" customHeight="1"/>
    <row r="12" ht="39.75" customHeight="1"/>
  </sheetData>
  <sheetProtection/>
  <mergeCells count="9">
    <mergeCell ref="A1:I1"/>
    <mergeCell ref="C2:E2"/>
    <mergeCell ref="A9:B9"/>
    <mergeCell ref="A2:A3"/>
    <mergeCell ref="B2:B3"/>
    <mergeCell ref="F2:F3"/>
    <mergeCell ref="G2:G3"/>
    <mergeCell ref="H2:H3"/>
    <mergeCell ref="I2:I3"/>
  </mergeCells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4">
      <selection activeCell="I3" sqref="I1:I65536"/>
    </sheetView>
  </sheetViews>
  <sheetFormatPr defaultColWidth="9.00390625" defaultRowHeight="14.25"/>
  <cols>
    <col min="1" max="2" width="7.375" style="33" customWidth="1"/>
    <col min="3" max="3" width="17.375" style="33" customWidth="1"/>
    <col min="4" max="4" width="21.375" style="33" customWidth="1"/>
    <col min="5" max="5" width="20.875" style="33" customWidth="1"/>
    <col min="6" max="6" width="12.625" style="33" customWidth="1"/>
    <col min="7" max="8" width="15.00390625" style="33" customWidth="1"/>
    <col min="9" max="9" width="11.375" style="33" customWidth="1"/>
    <col min="10" max="16384" width="9.00390625" style="33" customWidth="1"/>
  </cols>
  <sheetData>
    <row r="1" spans="1:9" s="33" customFormat="1" ht="46.5" customHeight="1">
      <c r="A1" s="34" t="s">
        <v>497</v>
      </c>
      <c r="B1" s="34"/>
      <c r="C1" s="34"/>
      <c r="D1" s="34"/>
      <c r="E1" s="34"/>
      <c r="F1" s="34"/>
      <c r="G1" s="34"/>
      <c r="H1" s="34"/>
      <c r="I1" s="34"/>
    </row>
    <row r="2" spans="1:9" s="33" customFormat="1" ht="18.75" customHeight="1">
      <c r="A2" s="35"/>
      <c r="B2" s="35"/>
      <c r="C2" s="35"/>
      <c r="D2" s="35"/>
      <c r="E2" s="35"/>
      <c r="F2" s="36" t="s">
        <v>498</v>
      </c>
      <c r="G2" s="36"/>
      <c r="H2" s="36"/>
      <c r="I2" s="36"/>
    </row>
    <row r="3" spans="1:9" s="33" customFormat="1" ht="36" customHeight="1">
      <c r="A3" s="37" t="s">
        <v>1</v>
      </c>
      <c r="B3" s="38" t="s">
        <v>458</v>
      </c>
      <c r="C3" s="38" t="s">
        <v>454</v>
      </c>
      <c r="D3" s="38" t="s">
        <v>499</v>
      </c>
      <c r="E3" s="38" t="s">
        <v>500</v>
      </c>
      <c r="F3" s="38" t="s">
        <v>501</v>
      </c>
      <c r="G3" s="38" t="s">
        <v>502</v>
      </c>
      <c r="H3" s="38" t="s">
        <v>245</v>
      </c>
      <c r="I3" s="38" t="s">
        <v>7</v>
      </c>
    </row>
    <row r="4" spans="1:9" s="33" customFormat="1" ht="46.5" customHeight="1">
      <c r="A4" s="39">
        <v>1</v>
      </c>
      <c r="B4" s="40" t="s">
        <v>503</v>
      </c>
      <c r="C4" s="40" t="s">
        <v>504</v>
      </c>
      <c r="D4" s="40" t="s">
        <v>505</v>
      </c>
      <c r="E4" s="40" t="s">
        <v>506</v>
      </c>
      <c r="F4" s="40">
        <v>950</v>
      </c>
      <c r="G4" s="40">
        <v>200</v>
      </c>
      <c r="H4" s="40">
        <f aca="true" t="shared" si="0" ref="H4:H8">F4*G4</f>
        <v>190000</v>
      </c>
      <c r="I4" s="39"/>
    </row>
    <row r="5" spans="1:9" s="33" customFormat="1" ht="46.5" customHeight="1">
      <c r="A5" s="39">
        <v>2</v>
      </c>
      <c r="B5" s="40" t="s">
        <v>507</v>
      </c>
      <c r="C5" s="40" t="s">
        <v>508</v>
      </c>
      <c r="D5" s="40" t="s">
        <v>509</v>
      </c>
      <c r="E5" s="40" t="s">
        <v>510</v>
      </c>
      <c r="F5" s="40">
        <v>3000</v>
      </c>
      <c r="G5" s="40">
        <v>200</v>
      </c>
      <c r="H5" s="40">
        <f t="shared" si="0"/>
        <v>600000</v>
      </c>
      <c r="I5" s="39"/>
    </row>
    <row r="6" spans="1:9" s="33" customFormat="1" ht="46.5" customHeight="1">
      <c r="A6" s="39">
        <v>3</v>
      </c>
      <c r="B6" s="40" t="s">
        <v>511</v>
      </c>
      <c r="C6" s="40" t="s">
        <v>512</v>
      </c>
      <c r="D6" s="40" t="s">
        <v>513</v>
      </c>
      <c r="E6" s="40" t="s">
        <v>514</v>
      </c>
      <c r="F6" s="40">
        <v>700.14</v>
      </c>
      <c r="G6" s="40">
        <v>200</v>
      </c>
      <c r="H6" s="40">
        <f t="shared" si="0"/>
        <v>140028</v>
      </c>
      <c r="I6" s="39"/>
    </row>
    <row r="7" spans="1:9" s="33" customFormat="1" ht="46.5" customHeight="1">
      <c r="A7" s="39">
        <v>4</v>
      </c>
      <c r="B7" s="40" t="s">
        <v>476</v>
      </c>
      <c r="C7" s="40" t="s">
        <v>515</v>
      </c>
      <c r="D7" s="40" t="s">
        <v>516</v>
      </c>
      <c r="E7" s="40" t="s">
        <v>517</v>
      </c>
      <c r="F7" s="40">
        <v>226</v>
      </c>
      <c r="G7" s="40">
        <v>200</v>
      </c>
      <c r="H7" s="40">
        <f t="shared" si="0"/>
        <v>45200</v>
      </c>
      <c r="I7" s="39"/>
    </row>
    <row r="8" spans="1:9" s="33" customFormat="1" ht="46.5" customHeight="1">
      <c r="A8" s="39">
        <v>5</v>
      </c>
      <c r="B8" s="40" t="s">
        <v>518</v>
      </c>
      <c r="C8" s="40" t="s">
        <v>519</v>
      </c>
      <c r="D8" s="40" t="s">
        <v>520</v>
      </c>
      <c r="E8" s="40" t="s">
        <v>521</v>
      </c>
      <c r="F8" s="40">
        <v>350</v>
      </c>
      <c r="G8" s="40">
        <v>200</v>
      </c>
      <c r="H8" s="40">
        <f t="shared" si="0"/>
        <v>70000</v>
      </c>
      <c r="I8" s="39"/>
    </row>
    <row r="9" spans="1:9" s="33" customFormat="1" ht="42.75" customHeight="1">
      <c r="A9" s="41" t="s">
        <v>16</v>
      </c>
      <c r="B9" s="42"/>
      <c r="C9" s="40"/>
      <c r="D9" s="40"/>
      <c r="E9" s="40"/>
      <c r="F9" s="40">
        <f>SUM(F4:F8)</f>
        <v>5226.14</v>
      </c>
      <c r="G9" s="40"/>
      <c r="H9" s="40">
        <f>SUM(H4:H8)</f>
        <v>1045228</v>
      </c>
      <c r="I9" s="39"/>
    </row>
    <row r="10" spans="1:9" s="33" customFormat="1" ht="9.75" customHeight="1">
      <c r="A10" s="43"/>
      <c r="B10" s="43"/>
      <c r="C10" s="43"/>
      <c r="D10" s="43"/>
      <c r="E10" s="43"/>
      <c r="F10" s="43"/>
      <c r="G10" s="43"/>
      <c r="H10" s="43"/>
      <c r="I10" s="43"/>
    </row>
    <row r="11" spans="1:9" s="33" customFormat="1" ht="12" customHeight="1">
      <c r="A11" s="44"/>
      <c r="B11" s="44"/>
      <c r="C11" s="44"/>
      <c r="D11" s="44"/>
      <c r="E11" s="44"/>
      <c r="F11" s="44"/>
      <c r="G11" s="44"/>
      <c r="H11" s="44"/>
      <c r="I11" s="44"/>
    </row>
  </sheetData>
  <sheetProtection/>
  <mergeCells count="5">
    <mergeCell ref="A1:I1"/>
    <mergeCell ref="A2:E2"/>
    <mergeCell ref="F2:I2"/>
    <mergeCell ref="A9:B9"/>
    <mergeCell ref="A11:I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H3" sqref="H1:H65536"/>
    </sheetView>
  </sheetViews>
  <sheetFormatPr defaultColWidth="10.00390625" defaultRowHeight="14.25"/>
  <cols>
    <col min="1" max="1" width="3.625" style="19" customWidth="1"/>
    <col min="2" max="2" width="17.875" style="19" customWidth="1"/>
    <col min="3" max="3" width="24.875" style="19" customWidth="1"/>
    <col min="4" max="4" width="11.50390625" style="19" customWidth="1"/>
    <col min="5" max="5" width="12.625" style="19" customWidth="1"/>
    <col min="6" max="6" width="9.00390625" style="20" customWidth="1"/>
    <col min="7" max="7" width="9.50390625" style="20" customWidth="1"/>
    <col min="8" max="8" width="11.00390625" style="20" customWidth="1"/>
    <col min="9" max="9" width="8.75390625" style="20" customWidth="1"/>
    <col min="10" max="16384" width="10.00390625" style="19" customWidth="1"/>
  </cols>
  <sheetData>
    <row r="1" spans="1:9" s="19" customFormat="1" ht="57.75" customHeight="1">
      <c r="A1" s="21" t="s">
        <v>522</v>
      </c>
      <c r="B1" s="22"/>
      <c r="C1" s="22"/>
      <c r="D1" s="22"/>
      <c r="E1" s="22"/>
      <c r="F1" s="22"/>
      <c r="G1" s="22"/>
      <c r="H1" s="22"/>
      <c r="I1" s="22"/>
    </row>
    <row r="2" spans="1:9" s="19" customFormat="1" ht="21" customHeight="1">
      <c r="A2" s="23" t="s">
        <v>523</v>
      </c>
      <c r="B2" s="23"/>
      <c r="C2" s="23"/>
      <c r="D2" s="23"/>
      <c r="E2" s="23"/>
      <c r="F2" s="24"/>
      <c r="G2" s="24"/>
      <c r="H2" s="24"/>
      <c r="I2" s="24"/>
    </row>
    <row r="3" spans="1:9" s="19" customFormat="1" ht="54" customHeight="1">
      <c r="A3" s="25" t="s">
        <v>1</v>
      </c>
      <c r="B3" s="25" t="s">
        <v>524</v>
      </c>
      <c r="C3" s="25" t="s">
        <v>525</v>
      </c>
      <c r="D3" s="25" t="s">
        <v>526</v>
      </c>
      <c r="E3" s="25" t="s">
        <v>21</v>
      </c>
      <c r="F3" s="25" t="s">
        <v>527</v>
      </c>
      <c r="G3" s="25" t="s">
        <v>528</v>
      </c>
      <c r="H3" s="25" t="s">
        <v>277</v>
      </c>
      <c r="I3" s="25" t="s">
        <v>7</v>
      </c>
    </row>
    <row r="4" spans="1:9" s="19" customFormat="1" ht="58.5" customHeight="1">
      <c r="A4" s="26">
        <v>1</v>
      </c>
      <c r="B4" s="27" t="s">
        <v>529</v>
      </c>
      <c r="C4" s="28" t="s">
        <v>530</v>
      </c>
      <c r="D4" s="26" t="s">
        <v>531</v>
      </c>
      <c r="E4" s="27" t="s">
        <v>532</v>
      </c>
      <c r="F4" s="26">
        <v>548.7</v>
      </c>
      <c r="G4" s="26">
        <v>200</v>
      </c>
      <c r="H4" s="26">
        <v>109740</v>
      </c>
      <c r="I4" s="26"/>
    </row>
    <row r="5" spans="1:9" s="19" customFormat="1" ht="58.5" customHeight="1">
      <c r="A5" s="26">
        <v>2</v>
      </c>
      <c r="B5" s="27" t="s">
        <v>533</v>
      </c>
      <c r="C5" s="29" t="s">
        <v>534</v>
      </c>
      <c r="D5" s="26" t="s">
        <v>531</v>
      </c>
      <c r="E5" s="27" t="s">
        <v>535</v>
      </c>
      <c r="F5" s="26">
        <v>68</v>
      </c>
      <c r="G5" s="26">
        <v>200</v>
      </c>
      <c r="H5" s="26">
        <v>13600</v>
      </c>
      <c r="I5" s="26"/>
    </row>
    <row r="6" spans="1:9" s="19" customFormat="1" ht="39.75" customHeight="1">
      <c r="A6" s="26">
        <v>3</v>
      </c>
      <c r="B6" s="30" t="s">
        <v>536</v>
      </c>
      <c r="C6" s="29" t="s">
        <v>537</v>
      </c>
      <c r="D6" s="26" t="s">
        <v>531</v>
      </c>
      <c r="E6" s="27" t="s">
        <v>538</v>
      </c>
      <c r="F6" s="26">
        <v>10</v>
      </c>
      <c r="G6" s="26">
        <v>200</v>
      </c>
      <c r="H6" s="26">
        <v>2000</v>
      </c>
      <c r="I6" s="26"/>
    </row>
    <row r="7" spans="1:9" s="19" customFormat="1" ht="39.75" customHeight="1">
      <c r="A7" s="26">
        <v>4</v>
      </c>
      <c r="B7" s="30" t="s">
        <v>539</v>
      </c>
      <c r="C7" s="29" t="s">
        <v>540</v>
      </c>
      <c r="D7" s="26" t="s">
        <v>531</v>
      </c>
      <c r="E7" s="27" t="s">
        <v>541</v>
      </c>
      <c r="F7" s="26">
        <v>34.7</v>
      </c>
      <c r="G7" s="26">
        <v>200</v>
      </c>
      <c r="H7" s="26">
        <v>6940</v>
      </c>
      <c r="I7" s="26"/>
    </row>
    <row r="8" spans="1:9" s="19" customFormat="1" ht="36" customHeight="1">
      <c r="A8" s="26" t="s">
        <v>16</v>
      </c>
      <c r="B8" s="26"/>
      <c r="C8" s="26"/>
      <c r="D8" s="26"/>
      <c r="E8" s="31"/>
      <c r="F8" s="26">
        <f aca="true" t="shared" si="0" ref="F8:H8">SUM(F4:F7)</f>
        <v>661.4000000000001</v>
      </c>
      <c r="G8" s="26">
        <v>200</v>
      </c>
      <c r="H8" s="26">
        <f t="shared" si="0"/>
        <v>132280</v>
      </c>
      <c r="I8" s="32"/>
    </row>
    <row r="9" spans="6:9" s="19" customFormat="1" ht="45" customHeight="1">
      <c r="F9" s="20"/>
      <c r="G9" s="20"/>
      <c r="H9" s="20"/>
      <c r="I9" s="20"/>
    </row>
    <row r="10" spans="6:9" s="19" customFormat="1" ht="45" customHeight="1">
      <c r="F10" s="20"/>
      <c r="G10" s="20"/>
      <c r="H10" s="20"/>
      <c r="I10" s="20"/>
    </row>
  </sheetData>
  <sheetProtection/>
  <mergeCells count="2">
    <mergeCell ref="A1:I1"/>
    <mergeCell ref="A2:I2"/>
  </mergeCells>
  <conditionalFormatting sqref="B4:C4">
    <cfRule type="expression" priority="16" dxfId="0" stopIfTrue="1">
      <formula>AND(COUNTIF($B$4:$C$4,B4)&gt;1,NOT(ISBLANK(B4)))</formula>
    </cfRule>
    <cfRule type="expression" priority="17" dxfId="0" stopIfTrue="1">
      <formula>AND(COUNTIF($B$4:$C$4,B4)&gt;1,NOT(ISBLANK(B4)))</formula>
    </cfRule>
    <cfRule type="expression" priority="18" dxfId="0" stopIfTrue="1">
      <formula>AND(COUNTIF($B$4:$C$4,B4)&gt;1,NOT(ISBLANK(B4)))</formula>
    </cfRule>
    <cfRule type="duplicateValues" priority="19" dxfId="1">
      <formula>AND(COUNTIF($B$4:$C$4,A1)&gt;1,NOT(ISBLANK(A1)))</formula>
    </cfRule>
    <cfRule type="duplicateValues" priority="20" dxfId="1">
      <formula>AND(COUNTIF($B$4:$C$4,A1)&gt;1,NOT(ISBLANK(A1)))</formula>
    </cfRule>
  </conditionalFormatting>
  <conditionalFormatting sqref="B5:C5">
    <cfRule type="expression" priority="11" dxfId="0" stopIfTrue="1">
      <formula>AND(COUNTIF($B$5:$C$5,B5)&gt;1,NOT(ISBLANK(B5)))</formula>
    </cfRule>
    <cfRule type="expression" priority="12" dxfId="0" stopIfTrue="1">
      <formula>AND(COUNTIF($B$5:$C$5,B5)&gt;1,NOT(ISBLANK(B5)))</formula>
    </cfRule>
    <cfRule type="expression" priority="13" dxfId="0" stopIfTrue="1">
      <formula>AND(COUNTIF($B$5:$C$5,B5)&gt;1,NOT(ISBLANK(B5)))</formula>
    </cfRule>
    <cfRule type="duplicateValues" priority="14" dxfId="1">
      <formula>AND(COUNTIF($B$5:$C$5,A1)&gt;1,NOT(ISBLANK(A1)))</formula>
    </cfRule>
    <cfRule type="duplicateValues" priority="15" dxfId="1">
      <formula>AND(COUNTIF($B$5:$C$5,A1)&gt;1,NOT(ISBLANK(A1)))</formula>
    </cfRule>
  </conditionalFormatting>
  <conditionalFormatting sqref="B6:C6">
    <cfRule type="expression" priority="6" dxfId="0" stopIfTrue="1">
      <formula>AND(COUNTIF($B$6:$C$6,B6)&gt;1,NOT(ISBLANK(B6)))</formula>
    </cfRule>
    <cfRule type="expression" priority="7" dxfId="0" stopIfTrue="1">
      <formula>AND(COUNTIF($B$6:$C$6,B6)&gt;1,NOT(ISBLANK(B6)))</formula>
    </cfRule>
    <cfRule type="expression" priority="8" dxfId="0" stopIfTrue="1">
      <formula>AND(COUNTIF($B$6:$C$6,B6)&gt;1,NOT(ISBLANK(B6)))</formula>
    </cfRule>
    <cfRule type="duplicateValues" priority="9" dxfId="1">
      <formula>AND(COUNTIF($B$6:$C$6,A1)&gt;1,NOT(ISBLANK(A1)))</formula>
    </cfRule>
    <cfRule type="duplicateValues" priority="10" dxfId="1">
      <formula>AND(COUNTIF($B$6:$C$6,A1)&gt;1,NOT(ISBLANK(A1)))</formula>
    </cfRule>
  </conditionalFormatting>
  <conditionalFormatting sqref="B7:C7">
    <cfRule type="expression" priority="1" dxfId="0" stopIfTrue="1">
      <formula>AND(COUNTIF($B$7:$C$7,B7)&gt;1,NOT(ISBLANK(B7)))</formula>
    </cfRule>
    <cfRule type="expression" priority="2" dxfId="0" stopIfTrue="1">
      <formula>AND(COUNTIF($B$7:$C$7,B7)&gt;1,NOT(ISBLANK(B7)))</formula>
    </cfRule>
    <cfRule type="expression" priority="3" dxfId="0" stopIfTrue="1">
      <formula>AND(COUNTIF($B$7:$C$7,B7)&gt;1,NOT(ISBLANK(B7)))</formula>
    </cfRule>
    <cfRule type="duplicateValues" priority="4" dxfId="1">
      <formula>AND(COUNTIF($B$7:$C$7,A1)&gt;1,NOT(ISBLANK(A1)))</formula>
    </cfRule>
    <cfRule type="duplicateValues" priority="5" dxfId="1">
      <formula>AND(COUNTIF($B$7:$C$7,A1)&gt;1,NOT(ISBLANK(A1)))</formula>
    </cfRule>
  </conditionalFormatting>
  <conditionalFormatting sqref="B8:C8">
    <cfRule type="expression" priority="26" dxfId="0" stopIfTrue="1">
      <formula>AND(COUNTIF($B$8:$C$8,B8)&gt;1,NOT(ISBLANK(B8)))</formula>
    </cfRule>
    <cfRule type="expression" priority="27" dxfId="0" stopIfTrue="1">
      <formula>AND(COUNTIF($B$8:$C$8,B8)&gt;1,NOT(ISBLANK(B8)))</formula>
    </cfRule>
    <cfRule type="expression" priority="28" dxfId="0" stopIfTrue="1">
      <formula>AND(COUNTIF($B$8:$C$8,B8)&gt;1,NOT(ISBLANK(B8)))</formula>
    </cfRule>
    <cfRule type="duplicateValues" priority="29" dxfId="1">
      <formula>AND(COUNTIF($B$8:$C$8,A1)&gt;1,NOT(ISBLANK(A1)))</formula>
    </cfRule>
    <cfRule type="duplicateValues" priority="30" dxfId="1">
      <formula>AND(COUNTIF($B$8:$C$8,A1)&gt;1,NOT(ISBLANK(A1)))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6.125" style="5" customWidth="1"/>
    <col min="2" max="2" width="9.00390625" style="1" customWidth="1"/>
    <col min="3" max="3" width="19.625" style="1" customWidth="1"/>
    <col min="4" max="4" width="21.375" style="1" customWidth="1"/>
    <col min="5" max="8" width="10.625" style="1" customWidth="1"/>
    <col min="9" max="9" width="17.75390625" style="4" customWidth="1"/>
    <col min="10" max="16384" width="9.00390625" style="4" customWidth="1"/>
  </cols>
  <sheetData>
    <row r="1" spans="1:9" s="1" customFormat="1" ht="39" customHeight="1">
      <c r="A1" s="6" t="s">
        <v>542</v>
      </c>
      <c r="B1" s="6"/>
      <c r="C1" s="6"/>
      <c r="D1" s="6"/>
      <c r="E1" s="6"/>
      <c r="F1" s="6"/>
      <c r="G1" s="6"/>
      <c r="H1" s="6"/>
      <c r="I1" s="6"/>
    </row>
    <row r="2" spans="1:9" s="1" customFormat="1" ht="21" customHeight="1">
      <c r="A2" s="7" t="s">
        <v>543</v>
      </c>
      <c r="B2" s="8"/>
      <c r="C2" s="8"/>
      <c r="D2" s="8"/>
      <c r="E2" s="8"/>
      <c r="F2" s="8"/>
      <c r="G2" s="8"/>
      <c r="H2" s="8"/>
      <c r="I2" s="8"/>
    </row>
    <row r="3" spans="1:9" s="2" customFormat="1" ht="33" customHeight="1">
      <c r="A3" s="9" t="s">
        <v>1</v>
      </c>
      <c r="B3" s="9" t="s">
        <v>544</v>
      </c>
      <c r="C3" s="9" t="s">
        <v>545</v>
      </c>
      <c r="D3" s="10" t="s">
        <v>546</v>
      </c>
      <c r="E3" s="11" t="s">
        <v>547</v>
      </c>
      <c r="F3" s="10" t="s">
        <v>211</v>
      </c>
      <c r="G3" s="10" t="s">
        <v>548</v>
      </c>
      <c r="H3" s="10" t="s">
        <v>253</v>
      </c>
      <c r="I3" s="9" t="s">
        <v>549</v>
      </c>
    </row>
    <row r="4" spans="1:9" s="2" customFormat="1" ht="30.75" customHeight="1">
      <c r="A4" s="9">
        <v>1</v>
      </c>
      <c r="B4" s="12" t="s">
        <v>550</v>
      </c>
      <c r="C4" s="13" t="s">
        <v>551</v>
      </c>
      <c r="D4" s="9" t="s">
        <v>552</v>
      </c>
      <c r="E4" s="14">
        <v>68</v>
      </c>
      <c r="F4" s="14">
        <v>369.8</v>
      </c>
      <c r="G4" s="14">
        <v>200</v>
      </c>
      <c r="H4" s="14">
        <v>73960</v>
      </c>
      <c r="I4" s="9"/>
    </row>
    <row r="5" spans="1:9" s="3" customFormat="1" ht="30.75" customHeight="1">
      <c r="A5" s="9">
        <v>2</v>
      </c>
      <c r="B5" s="9" t="s">
        <v>553</v>
      </c>
      <c r="C5" s="10" t="s">
        <v>554</v>
      </c>
      <c r="D5" s="10" t="s">
        <v>555</v>
      </c>
      <c r="E5" s="14">
        <v>1</v>
      </c>
      <c r="F5" s="14">
        <v>8</v>
      </c>
      <c r="G5" s="14">
        <v>200</v>
      </c>
      <c r="H5" s="14">
        <v>1600</v>
      </c>
      <c r="I5" s="9"/>
    </row>
    <row r="6" spans="1:9" s="3" customFormat="1" ht="30.75" customHeight="1">
      <c r="A6" s="9">
        <v>3</v>
      </c>
      <c r="B6" s="9" t="s">
        <v>556</v>
      </c>
      <c r="C6" s="10" t="s">
        <v>557</v>
      </c>
      <c r="D6" s="10" t="s">
        <v>558</v>
      </c>
      <c r="E6" s="14">
        <v>3</v>
      </c>
      <c r="F6" s="14">
        <v>21.1</v>
      </c>
      <c r="G6" s="14">
        <v>200</v>
      </c>
      <c r="H6" s="14">
        <v>4220</v>
      </c>
      <c r="I6" s="9"/>
    </row>
    <row r="7" spans="1:9" s="3" customFormat="1" ht="30.75" customHeight="1">
      <c r="A7" s="9">
        <v>4</v>
      </c>
      <c r="B7" s="9" t="s">
        <v>559</v>
      </c>
      <c r="C7" s="10" t="s">
        <v>560</v>
      </c>
      <c r="D7" s="10" t="s">
        <v>561</v>
      </c>
      <c r="E7" s="14">
        <v>3</v>
      </c>
      <c r="F7" s="14">
        <v>21.5</v>
      </c>
      <c r="G7" s="14">
        <v>200</v>
      </c>
      <c r="H7" s="14">
        <v>4300</v>
      </c>
      <c r="I7" s="9"/>
    </row>
    <row r="8" spans="1:9" s="3" customFormat="1" ht="30.75" customHeight="1">
      <c r="A8" s="9">
        <v>5</v>
      </c>
      <c r="B8" s="9" t="s">
        <v>562</v>
      </c>
      <c r="C8" s="10" t="s">
        <v>563</v>
      </c>
      <c r="D8" s="10" t="s">
        <v>564</v>
      </c>
      <c r="E8" s="14">
        <v>6</v>
      </c>
      <c r="F8" s="14">
        <v>21.1</v>
      </c>
      <c r="G8" s="14">
        <v>200</v>
      </c>
      <c r="H8" s="14">
        <v>4220</v>
      </c>
      <c r="I8" s="9"/>
    </row>
    <row r="9" spans="1:9" s="3" customFormat="1" ht="30.75" customHeight="1">
      <c r="A9" s="9">
        <v>6</v>
      </c>
      <c r="B9" s="9" t="s">
        <v>565</v>
      </c>
      <c r="C9" s="10" t="s">
        <v>566</v>
      </c>
      <c r="D9" s="10" t="s">
        <v>567</v>
      </c>
      <c r="E9" s="14">
        <v>1</v>
      </c>
      <c r="F9" s="15">
        <v>458</v>
      </c>
      <c r="G9" s="15">
        <v>200</v>
      </c>
      <c r="H9" s="15">
        <v>91600</v>
      </c>
      <c r="I9" s="9"/>
    </row>
    <row r="10" spans="1:9" s="3" customFormat="1" ht="51" customHeight="1">
      <c r="A10" s="9">
        <v>7</v>
      </c>
      <c r="C10" s="16" t="s">
        <v>519</v>
      </c>
      <c r="D10" s="17" t="s">
        <v>568</v>
      </c>
      <c r="E10" s="14">
        <v>1</v>
      </c>
      <c r="F10" s="14">
        <v>195</v>
      </c>
      <c r="G10" s="14">
        <v>200</v>
      </c>
      <c r="H10" s="14">
        <v>39000</v>
      </c>
      <c r="I10" s="9"/>
    </row>
    <row r="11" spans="1:9" s="3" customFormat="1" ht="33" customHeight="1">
      <c r="A11" s="9" t="s">
        <v>16</v>
      </c>
      <c r="B11" s="9"/>
      <c r="C11" s="9"/>
      <c r="D11" s="9"/>
      <c r="E11" s="9">
        <f aca="true" t="shared" si="0" ref="E11:H11">SUM(E4:E10)</f>
        <v>83</v>
      </c>
      <c r="F11" s="9">
        <f t="shared" si="0"/>
        <v>1094.5</v>
      </c>
      <c r="G11" s="9"/>
      <c r="H11" s="9">
        <f t="shared" si="0"/>
        <v>218900</v>
      </c>
      <c r="I11" s="9"/>
    </row>
    <row r="12" spans="1:8" s="4" customFormat="1" ht="31.5" customHeight="1">
      <c r="A12" s="5"/>
      <c r="B12" s="1"/>
      <c r="C12" s="1"/>
      <c r="D12" s="1"/>
      <c r="E12" s="1"/>
      <c r="F12" s="1"/>
      <c r="G12" s="1"/>
      <c r="H12" s="1"/>
    </row>
    <row r="13" spans="1:9" s="4" customFormat="1" ht="57.75" customHeight="1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3">
    <mergeCell ref="A1:I1"/>
    <mergeCell ref="A2:I2"/>
    <mergeCell ref="A13:I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selection activeCell="H3" sqref="H1:H65536"/>
    </sheetView>
  </sheetViews>
  <sheetFormatPr defaultColWidth="9.00390625" defaultRowHeight="14.25"/>
  <cols>
    <col min="1" max="1" width="4.75390625" style="149" customWidth="1"/>
    <col min="2" max="2" width="16.875" style="149" customWidth="1"/>
    <col min="3" max="3" width="29.125" style="149" customWidth="1"/>
    <col min="4" max="4" width="16.625" style="149" customWidth="1"/>
    <col min="5" max="5" width="10.125" style="149" customWidth="1"/>
    <col min="6" max="6" width="14.00390625" style="149" customWidth="1"/>
    <col min="7" max="7" width="12.625" style="149" customWidth="1"/>
    <col min="8" max="8" width="11.75390625" style="151" customWidth="1"/>
    <col min="9" max="16384" width="9.00390625" style="149" customWidth="1"/>
  </cols>
  <sheetData>
    <row r="1" spans="1:8" s="149" customFormat="1" ht="33" customHeight="1">
      <c r="A1" s="152" t="s">
        <v>17</v>
      </c>
      <c r="B1" s="152"/>
      <c r="C1" s="152"/>
      <c r="D1" s="152"/>
      <c r="E1" s="152"/>
      <c r="F1" s="152"/>
      <c r="G1" s="152"/>
      <c r="H1" s="153"/>
    </row>
    <row r="2" spans="1:8" s="149" customFormat="1" ht="27.75" customHeight="1">
      <c r="A2" s="154"/>
      <c r="B2" s="154"/>
      <c r="C2" s="154"/>
      <c r="D2" s="154"/>
      <c r="E2" s="154"/>
      <c r="F2" s="154"/>
      <c r="G2" s="154"/>
      <c r="H2" s="154"/>
    </row>
    <row r="3" spans="1:8" s="150" customFormat="1" ht="34.5" customHeight="1">
      <c r="A3" s="155" t="s">
        <v>18</v>
      </c>
      <c r="B3" s="107" t="s">
        <v>19</v>
      </c>
      <c r="C3" s="156" t="s">
        <v>20</v>
      </c>
      <c r="D3" s="155" t="s">
        <v>21</v>
      </c>
      <c r="E3" s="155" t="s">
        <v>22</v>
      </c>
      <c r="F3" s="155" t="s">
        <v>23</v>
      </c>
      <c r="G3" s="155" t="s">
        <v>24</v>
      </c>
      <c r="H3" s="155" t="s">
        <v>7</v>
      </c>
    </row>
    <row r="4" spans="1:8" s="150" customFormat="1" ht="34.5" customHeight="1">
      <c r="A4" s="107"/>
      <c r="B4" s="107"/>
      <c r="C4" s="157"/>
      <c r="D4" s="107"/>
      <c r="E4" s="155"/>
      <c r="F4" s="155"/>
      <c r="G4" s="155"/>
      <c r="H4" s="155"/>
    </row>
    <row r="5" spans="1:8" s="150" customFormat="1" ht="34.5" customHeight="1">
      <c r="A5" s="107"/>
      <c r="B5" s="107"/>
      <c r="C5" s="158"/>
      <c r="D5" s="107"/>
      <c r="E5" s="155"/>
      <c r="F5" s="155"/>
      <c r="G5" s="155"/>
      <c r="H5" s="155"/>
    </row>
    <row r="6" spans="1:8" s="150" customFormat="1" ht="34.5" customHeight="1">
      <c r="A6" s="107">
        <v>1</v>
      </c>
      <c r="B6" s="155" t="s">
        <v>25</v>
      </c>
      <c r="C6" s="107" t="s">
        <v>26</v>
      </c>
      <c r="D6" s="107" t="s">
        <v>27</v>
      </c>
      <c r="E6" s="155">
        <v>3603</v>
      </c>
      <c r="F6" s="155">
        <v>200</v>
      </c>
      <c r="G6" s="155">
        <f aca="true" t="shared" si="0" ref="G6:G12">E6*F6</f>
        <v>720600</v>
      </c>
      <c r="H6" s="155"/>
    </row>
    <row r="7" spans="1:8" s="150" customFormat="1" ht="34.5" customHeight="1">
      <c r="A7" s="107">
        <v>2</v>
      </c>
      <c r="B7" s="155" t="s">
        <v>28</v>
      </c>
      <c r="C7" s="107" t="s">
        <v>26</v>
      </c>
      <c r="D7" s="107" t="s">
        <v>29</v>
      </c>
      <c r="E7" s="155">
        <v>155.32</v>
      </c>
      <c r="F7" s="155">
        <v>200</v>
      </c>
      <c r="G7" s="155">
        <f t="shared" si="0"/>
        <v>31064</v>
      </c>
      <c r="H7" s="155"/>
    </row>
    <row r="8" spans="1:8" s="150" customFormat="1" ht="34.5" customHeight="1">
      <c r="A8" s="107">
        <v>3</v>
      </c>
      <c r="B8" s="155" t="s">
        <v>30</v>
      </c>
      <c r="C8" s="107" t="s">
        <v>31</v>
      </c>
      <c r="D8" s="107" t="s">
        <v>32</v>
      </c>
      <c r="E8" s="155">
        <v>62.36</v>
      </c>
      <c r="F8" s="155">
        <v>200</v>
      </c>
      <c r="G8" s="155">
        <v>12472</v>
      </c>
      <c r="H8" s="155"/>
    </row>
    <row r="9" spans="1:8" s="150" customFormat="1" ht="34.5" customHeight="1">
      <c r="A9" s="159">
        <v>4</v>
      </c>
      <c r="B9" s="159" t="s">
        <v>33</v>
      </c>
      <c r="C9" s="160" t="s">
        <v>34</v>
      </c>
      <c r="D9" s="161" t="s">
        <v>35</v>
      </c>
      <c r="E9" s="162">
        <v>234.63</v>
      </c>
      <c r="F9" s="161">
        <v>200</v>
      </c>
      <c r="G9" s="161">
        <f t="shared" si="0"/>
        <v>46926</v>
      </c>
      <c r="H9" s="107"/>
    </row>
    <row r="10" spans="1:8" s="150" customFormat="1" ht="34.5" customHeight="1">
      <c r="A10" s="159">
        <v>5</v>
      </c>
      <c r="B10" s="159" t="s">
        <v>36</v>
      </c>
      <c r="C10" s="163" t="s">
        <v>37</v>
      </c>
      <c r="D10" s="161" t="s">
        <v>35</v>
      </c>
      <c r="E10" s="162">
        <v>62.58</v>
      </c>
      <c r="F10" s="161">
        <v>200</v>
      </c>
      <c r="G10" s="161">
        <f t="shared" si="0"/>
        <v>12516</v>
      </c>
      <c r="H10" s="107"/>
    </row>
    <row r="11" spans="1:8" s="150" customFormat="1" ht="34.5" customHeight="1">
      <c r="A11" s="159">
        <v>6</v>
      </c>
      <c r="B11" s="159" t="s">
        <v>38</v>
      </c>
      <c r="C11" s="161" t="s">
        <v>39</v>
      </c>
      <c r="D11" s="161" t="s">
        <v>35</v>
      </c>
      <c r="E11" s="162">
        <v>57.65</v>
      </c>
      <c r="F11" s="161">
        <v>200</v>
      </c>
      <c r="G11" s="161">
        <f t="shared" si="0"/>
        <v>11530</v>
      </c>
      <c r="H11" s="107"/>
    </row>
    <row r="12" spans="1:8" s="150" customFormat="1" ht="34.5" customHeight="1">
      <c r="A12" s="159">
        <v>7</v>
      </c>
      <c r="B12" s="159" t="s">
        <v>40</v>
      </c>
      <c r="C12" s="163" t="s">
        <v>41</v>
      </c>
      <c r="D12" s="161" t="s">
        <v>35</v>
      </c>
      <c r="E12" s="162">
        <v>102.27</v>
      </c>
      <c r="F12" s="161">
        <v>200</v>
      </c>
      <c r="G12" s="161">
        <f t="shared" si="0"/>
        <v>20454</v>
      </c>
      <c r="H12" s="107"/>
    </row>
    <row r="13" spans="1:8" s="150" customFormat="1" ht="34.5" customHeight="1">
      <c r="A13" s="159">
        <v>8</v>
      </c>
      <c r="B13" s="161" t="s">
        <v>42</v>
      </c>
      <c r="C13" s="161" t="s">
        <v>43</v>
      </c>
      <c r="D13" s="161" t="s">
        <v>44</v>
      </c>
      <c r="E13" s="161">
        <v>19.18</v>
      </c>
      <c r="F13" s="161">
        <v>200</v>
      </c>
      <c r="G13" s="161">
        <f>SUMPRODUCT(E13,F13)</f>
        <v>3836</v>
      </c>
      <c r="H13" s="161"/>
    </row>
    <row r="14" spans="1:8" s="150" customFormat="1" ht="34.5" customHeight="1">
      <c r="A14" s="159">
        <v>9</v>
      </c>
      <c r="B14" s="161" t="s">
        <v>45</v>
      </c>
      <c r="C14" s="161" t="s">
        <v>46</v>
      </c>
      <c r="D14" s="161" t="s">
        <v>44</v>
      </c>
      <c r="E14" s="161">
        <v>20.28</v>
      </c>
      <c r="F14" s="161">
        <v>200</v>
      </c>
      <c r="G14" s="161">
        <f>SUMPRODUCT(E14,F14)</f>
        <v>4056</v>
      </c>
      <c r="H14" s="161"/>
    </row>
    <row r="15" spans="1:8" s="150" customFormat="1" ht="34.5" customHeight="1">
      <c r="A15" s="159">
        <v>10</v>
      </c>
      <c r="B15" s="161" t="s">
        <v>47</v>
      </c>
      <c r="C15" s="161" t="s">
        <v>48</v>
      </c>
      <c r="D15" s="161" t="s">
        <v>44</v>
      </c>
      <c r="E15" s="161">
        <v>20.1</v>
      </c>
      <c r="F15" s="161">
        <v>200</v>
      </c>
      <c r="G15" s="161">
        <v>4020</v>
      </c>
      <c r="H15" s="161"/>
    </row>
    <row r="16" spans="1:8" s="150" customFormat="1" ht="34.5" customHeight="1">
      <c r="A16" s="159">
        <v>11</v>
      </c>
      <c r="B16" s="161" t="s">
        <v>49</v>
      </c>
      <c r="C16" s="161" t="s">
        <v>50</v>
      </c>
      <c r="D16" s="161" t="s">
        <v>44</v>
      </c>
      <c r="E16" s="161">
        <v>18.31</v>
      </c>
      <c r="F16" s="161">
        <v>200</v>
      </c>
      <c r="G16" s="161">
        <v>1732</v>
      </c>
      <c r="H16" s="161"/>
    </row>
    <row r="17" spans="1:8" s="150" customFormat="1" ht="34.5" customHeight="1">
      <c r="A17" s="159">
        <v>12</v>
      </c>
      <c r="B17" s="161" t="s">
        <v>51</v>
      </c>
      <c r="C17" s="161" t="s">
        <v>52</v>
      </c>
      <c r="D17" s="161" t="s">
        <v>44</v>
      </c>
      <c r="E17" s="161">
        <v>10.56</v>
      </c>
      <c r="F17" s="161">
        <v>200</v>
      </c>
      <c r="G17" s="161">
        <v>2112</v>
      </c>
      <c r="H17" s="161"/>
    </row>
    <row r="18" spans="1:8" s="150" customFormat="1" ht="34.5" customHeight="1">
      <c r="A18" s="159">
        <v>13</v>
      </c>
      <c r="B18" s="161" t="s">
        <v>53</v>
      </c>
      <c r="C18" s="161" t="s">
        <v>54</v>
      </c>
      <c r="D18" s="161" t="s">
        <v>44</v>
      </c>
      <c r="E18" s="161">
        <v>12.54</v>
      </c>
      <c r="F18" s="161">
        <v>200</v>
      </c>
      <c r="G18" s="161">
        <v>506</v>
      </c>
      <c r="H18" s="161"/>
    </row>
    <row r="19" spans="1:8" s="150" customFormat="1" ht="34.5" customHeight="1">
      <c r="A19" s="159">
        <v>14</v>
      </c>
      <c r="B19" s="161" t="s">
        <v>55</v>
      </c>
      <c r="C19" s="161" t="s">
        <v>56</v>
      </c>
      <c r="D19" s="161" t="s">
        <v>44</v>
      </c>
      <c r="E19" s="161">
        <v>8.78</v>
      </c>
      <c r="F19" s="161">
        <v>200</v>
      </c>
      <c r="G19" s="161">
        <v>1756</v>
      </c>
      <c r="H19" s="161"/>
    </row>
    <row r="20" spans="1:8" s="150" customFormat="1" ht="34.5" customHeight="1">
      <c r="A20" s="159">
        <v>15</v>
      </c>
      <c r="B20" s="161" t="s">
        <v>57</v>
      </c>
      <c r="C20" s="161" t="s">
        <v>58</v>
      </c>
      <c r="D20" s="161" t="s">
        <v>44</v>
      </c>
      <c r="E20" s="161">
        <v>8.71</v>
      </c>
      <c r="F20" s="161">
        <v>200</v>
      </c>
      <c r="G20" s="161">
        <v>1742</v>
      </c>
      <c r="H20" s="161"/>
    </row>
    <row r="21" spans="1:8" s="150" customFormat="1" ht="34.5" customHeight="1">
      <c r="A21" s="159">
        <v>16</v>
      </c>
      <c r="B21" s="161" t="s">
        <v>59</v>
      </c>
      <c r="C21" s="161" t="s">
        <v>60</v>
      </c>
      <c r="D21" s="161" t="s">
        <v>44</v>
      </c>
      <c r="E21" s="161">
        <v>32.91</v>
      </c>
      <c r="F21" s="161">
        <v>200</v>
      </c>
      <c r="G21" s="161">
        <v>1814</v>
      </c>
      <c r="H21" s="161"/>
    </row>
    <row r="22" spans="1:8" s="150" customFormat="1" ht="34.5" customHeight="1">
      <c r="A22" s="159">
        <v>17</v>
      </c>
      <c r="B22" s="161" t="s">
        <v>61</v>
      </c>
      <c r="C22" s="161" t="s">
        <v>62</v>
      </c>
      <c r="D22" s="161" t="s">
        <v>44</v>
      </c>
      <c r="E22" s="161">
        <v>15.22</v>
      </c>
      <c r="F22" s="161">
        <v>200</v>
      </c>
      <c r="G22" s="161">
        <v>3044</v>
      </c>
      <c r="H22" s="161"/>
    </row>
    <row r="23" spans="1:8" s="150" customFormat="1" ht="34.5" customHeight="1">
      <c r="A23" s="159">
        <v>18</v>
      </c>
      <c r="B23" s="161" t="s">
        <v>63</v>
      </c>
      <c r="C23" s="161" t="s">
        <v>64</v>
      </c>
      <c r="D23" s="161" t="s">
        <v>44</v>
      </c>
      <c r="E23" s="161">
        <v>17.11</v>
      </c>
      <c r="F23" s="161">
        <v>200</v>
      </c>
      <c r="G23" s="161">
        <v>3422</v>
      </c>
      <c r="H23" s="161"/>
    </row>
    <row r="24" spans="1:8" s="150" customFormat="1" ht="34.5" customHeight="1">
      <c r="A24" s="159">
        <v>19</v>
      </c>
      <c r="B24" s="161" t="s">
        <v>65</v>
      </c>
      <c r="C24" s="161" t="s">
        <v>66</v>
      </c>
      <c r="D24" s="161" t="s">
        <v>44</v>
      </c>
      <c r="E24" s="161">
        <v>10</v>
      </c>
      <c r="F24" s="161">
        <v>200</v>
      </c>
      <c r="G24" s="161">
        <v>2000</v>
      </c>
      <c r="H24" s="161"/>
    </row>
    <row r="25" spans="1:8" s="150" customFormat="1" ht="34.5" customHeight="1">
      <c r="A25" s="159">
        <v>20</v>
      </c>
      <c r="B25" s="161" t="s">
        <v>67</v>
      </c>
      <c r="C25" s="161" t="s">
        <v>68</v>
      </c>
      <c r="D25" s="161" t="s">
        <v>44</v>
      </c>
      <c r="E25" s="161">
        <v>36.92</v>
      </c>
      <c r="F25" s="161">
        <v>200</v>
      </c>
      <c r="G25" s="161">
        <v>3678</v>
      </c>
      <c r="H25" s="161"/>
    </row>
    <row r="26" spans="1:8" s="150" customFormat="1" ht="34.5" customHeight="1">
      <c r="A26" s="159">
        <v>21</v>
      </c>
      <c r="B26" s="161" t="s">
        <v>69</v>
      </c>
      <c r="C26" s="161" t="s">
        <v>70</v>
      </c>
      <c r="D26" s="161" t="s">
        <v>44</v>
      </c>
      <c r="E26" s="161">
        <v>18.18</v>
      </c>
      <c r="F26" s="161">
        <v>200</v>
      </c>
      <c r="G26" s="161">
        <v>3636</v>
      </c>
      <c r="H26" s="161"/>
    </row>
    <row r="27" spans="1:8" s="150" customFormat="1" ht="34.5" customHeight="1">
      <c r="A27" s="159">
        <v>22</v>
      </c>
      <c r="B27" s="161" t="s">
        <v>71</v>
      </c>
      <c r="C27" s="161" t="s">
        <v>72</v>
      </c>
      <c r="D27" s="161" t="s">
        <v>44</v>
      </c>
      <c r="E27" s="161">
        <v>27.68</v>
      </c>
      <c r="F27" s="161">
        <v>200</v>
      </c>
      <c r="G27" s="161">
        <v>2200</v>
      </c>
      <c r="H27" s="161"/>
    </row>
    <row r="28" spans="1:8" s="150" customFormat="1" ht="34.5" customHeight="1">
      <c r="A28" s="159">
        <v>23</v>
      </c>
      <c r="B28" s="161" t="s">
        <v>73</v>
      </c>
      <c r="C28" s="161" t="s">
        <v>74</v>
      </c>
      <c r="D28" s="161" t="s">
        <v>44</v>
      </c>
      <c r="E28" s="161">
        <v>24.74</v>
      </c>
      <c r="F28" s="161">
        <v>200</v>
      </c>
      <c r="G28" s="161">
        <v>2064</v>
      </c>
      <c r="H28" s="161"/>
    </row>
    <row r="29" spans="1:8" s="150" customFormat="1" ht="34.5" customHeight="1">
      <c r="A29" s="159">
        <v>24</v>
      </c>
      <c r="B29" s="161" t="s">
        <v>75</v>
      </c>
      <c r="C29" s="161" t="s">
        <v>76</v>
      </c>
      <c r="D29" s="161" t="s">
        <v>44</v>
      </c>
      <c r="E29" s="161">
        <v>9.82</v>
      </c>
      <c r="F29" s="161">
        <v>200</v>
      </c>
      <c r="G29" s="161">
        <v>1964</v>
      </c>
      <c r="H29" s="161"/>
    </row>
    <row r="30" spans="1:8" s="150" customFormat="1" ht="34.5" customHeight="1">
      <c r="A30" s="159">
        <v>25</v>
      </c>
      <c r="B30" s="161" t="s">
        <v>77</v>
      </c>
      <c r="C30" s="161" t="s">
        <v>78</v>
      </c>
      <c r="D30" s="161" t="s">
        <v>44</v>
      </c>
      <c r="E30" s="161">
        <v>8.77</v>
      </c>
      <c r="F30" s="161">
        <v>200</v>
      </c>
      <c r="G30" s="161">
        <v>1754</v>
      </c>
      <c r="H30" s="161"/>
    </row>
    <row r="31" spans="1:8" s="150" customFormat="1" ht="34.5" customHeight="1">
      <c r="A31" s="159">
        <v>26</v>
      </c>
      <c r="B31" s="161" t="s">
        <v>79</v>
      </c>
      <c r="C31" s="161" t="s">
        <v>80</v>
      </c>
      <c r="D31" s="161" t="s">
        <v>44</v>
      </c>
      <c r="E31" s="161">
        <v>27.06</v>
      </c>
      <c r="F31" s="161">
        <v>200</v>
      </c>
      <c r="G31" s="161">
        <v>5412</v>
      </c>
      <c r="H31" s="161"/>
    </row>
    <row r="32" spans="1:8" s="150" customFormat="1" ht="34.5" customHeight="1">
      <c r="A32" s="159">
        <v>27</v>
      </c>
      <c r="B32" s="161" t="s">
        <v>81</v>
      </c>
      <c r="C32" s="161" t="s">
        <v>68</v>
      </c>
      <c r="D32" s="161" t="s">
        <v>44</v>
      </c>
      <c r="E32" s="161">
        <v>18.19</v>
      </c>
      <c r="F32" s="161">
        <v>200</v>
      </c>
      <c r="G32" s="161">
        <v>3638</v>
      </c>
      <c r="H32" s="161"/>
    </row>
    <row r="33" spans="1:8" s="150" customFormat="1" ht="34.5" customHeight="1">
      <c r="A33" s="159">
        <v>28</v>
      </c>
      <c r="B33" s="161" t="s">
        <v>82</v>
      </c>
      <c r="C33" s="161" t="s">
        <v>83</v>
      </c>
      <c r="D33" s="161" t="s">
        <v>44</v>
      </c>
      <c r="E33" s="161">
        <v>12.22</v>
      </c>
      <c r="F33" s="161">
        <v>200</v>
      </c>
      <c r="G33" s="161">
        <v>2444</v>
      </c>
      <c r="H33" s="161"/>
    </row>
    <row r="34" spans="1:8" s="150" customFormat="1" ht="34.5" customHeight="1">
      <c r="A34" s="159">
        <v>29</v>
      </c>
      <c r="B34" s="161" t="s">
        <v>84</v>
      </c>
      <c r="C34" s="161" t="s">
        <v>85</v>
      </c>
      <c r="D34" s="161" t="s">
        <v>44</v>
      </c>
      <c r="E34" s="161">
        <v>23.05</v>
      </c>
      <c r="F34" s="161">
        <v>200</v>
      </c>
      <c r="G34" s="161">
        <v>3636</v>
      </c>
      <c r="H34" s="161"/>
    </row>
    <row r="35" spans="1:8" s="150" customFormat="1" ht="34.5" customHeight="1">
      <c r="A35" s="159">
        <v>30</v>
      </c>
      <c r="B35" s="161" t="s">
        <v>86</v>
      </c>
      <c r="C35" s="161" t="s">
        <v>87</v>
      </c>
      <c r="D35" s="161" t="s">
        <v>44</v>
      </c>
      <c r="E35" s="161">
        <v>9.66</v>
      </c>
      <c r="F35" s="161">
        <v>200</v>
      </c>
      <c r="G35" s="161">
        <v>1932</v>
      </c>
      <c r="H35" s="161"/>
    </row>
    <row r="36" spans="1:8" s="150" customFormat="1" ht="34.5" customHeight="1">
      <c r="A36" s="159">
        <v>31</v>
      </c>
      <c r="B36" s="161" t="s">
        <v>88</v>
      </c>
      <c r="C36" s="161" t="s">
        <v>89</v>
      </c>
      <c r="D36" s="161" t="s">
        <v>44</v>
      </c>
      <c r="E36" s="161">
        <v>12.86</v>
      </c>
      <c r="F36" s="161">
        <v>200</v>
      </c>
      <c r="G36" s="161">
        <v>2572</v>
      </c>
      <c r="H36" s="161"/>
    </row>
    <row r="37" spans="1:8" s="150" customFormat="1" ht="34.5" customHeight="1">
      <c r="A37" s="159">
        <v>32</v>
      </c>
      <c r="B37" s="161" t="s">
        <v>90</v>
      </c>
      <c r="C37" s="161" t="s">
        <v>91</v>
      </c>
      <c r="D37" s="161" t="s">
        <v>44</v>
      </c>
      <c r="E37" s="161">
        <v>20.16</v>
      </c>
      <c r="F37" s="161">
        <v>200</v>
      </c>
      <c r="G37" s="161">
        <v>4032</v>
      </c>
      <c r="H37" s="161"/>
    </row>
    <row r="38" spans="1:8" s="150" customFormat="1" ht="34.5" customHeight="1">
      <c r="A38" s="159">
        <v>33</v>
      </c>
      <c r="B38" s="161" t="s">
        <v>92</v>
      </c>
      <c r="C38" s="161" t="s">
        <v>93</v>
      </c>
      <c r="D38" s="161" t="s">
        <v>44</v>
      </c>
      <c r="E38" s="161">
        <v>20.45</v>
      </c>
      <c r="F38" s="161">
        <v>200</v>
      </c>
      <c r="G38" s="161">
        <v>1924</v>
      </c>
      <c r="H38" s="161"/>
    </row>
    <row r="39" spans="1:8" s="150" customFormat="1" ht="34.5" customHeight="1">
      <c r="A39" s="159">
        <v>34</v>
      </c>
      <c r="B39" s="161" t="s">
        <v>94</v>
      </c>
      <c r="C39" s="161" t="s">
        <v>95</v>
      </c>
      <c r="D39" s="161" t="s">
        <v>44</v>
      </c>
      <c r="E39" s="161">
        <v>8.67</v>
      </c>
      <c r="F39" s="161">
        <v>200</v>
      </c>
      <c r="G39" s="161">
        <v>1734</v>
      </c>
      <c r="H39" s="161"/>
    </row>
    <row r="40" spans="1:8" s="150" customFormat="1" ht="34.5" customHeight="1">
      <c r="A40" s="159">
        <v>35</v>
      </c>
      <c r="B40" s="161" t="s">
        <v>96</v>
      </c>
      <c r="C40" s="161" t="s">
        <v>97</v>
      </c>
      <c r="D40" s="161" t="s">
        <v>44</v>
      </c>
      <c r="E40" s="161">
        <v>10.57</v>
      </c>
      <c r="F40" s="161">
        <v>200</v>
      </c>
      <c r="G40" s="161">
        <v>2114</v>
      </c>
      <c r="H40" s="161"/>
    </row>
    <row r="41" spans="1:8" s="150" customFormat="1" ht="34.5" customHeight="1">
      <c r="A41" s="159">
        <v>36</v>
      </c>
      <c r="B41" s="161" t="s">
        <v>98</v>
      </c>
      <c r="C41" s="161" t="s">
        <v>99</v>
      </c>
      <c r="D41" s="161" t="s">
        <v>44</v>
      </c>
      <c r="E41" s="161">
        <v>9.53</v>
      </c>
      <c r="F41" s="161">
        <v>200</v>
      </c>
      <c r="G41" s="161">
        <v>1906</v>
      </c>
      <c r="H41" s="161"/>
    </row>
    <row r="42" spans="1:8" s="150" customFormat="1" ht="34.5" customHeight="1">
      <c r="A42" s="159">
        <v>37</v>
      </c>
      <c r="B42" s="161" t="s">
        <v>100</v>
      </c>
      <c r="C42" s="161" t="s">
        <v>101</v>
      </c>
      <c r="D42" s="161" t="s">
        <v>44</v>
      </c>
      <c r="E42" s="161">
        <v>10.59</v>
      </c>
      <c r="F42" s="161">
        <v>200</v>
      </c>
      <c r="G42" s="161">
        <v>2118</v>
      </c>
      <c r="H42" s="161"/>
    </row>
    <row r="43" spans="1:8" s="150" customFormat="1" ht="34.5" customHeight="1">
      <c r="A43" s="159">
        <v>38</v>
      </c>
      <c r="B43" s="161" t="s">
        <v>102</v>
      </c>
      <c r="C43" s="161" t="s">
        <v>103</v>
      </c>
      <c r="D43" s="161" t="s">
        <v>44</v>
      </c>
      <c r="E43" s="161">
        <v>10.78</v>
      </c>
      <c r="F43" s="161">
        <v>200</v>
      </c>
      <c r="G43" s="161">
        <v>2156</v>
      </c>
      <c r="H43" s="161"/>
    </row>
    <row r="44" spans="1:8" s="150" customFormat="1" ht="34.5" customHeight="1">
      <c r="A44" s="159">
        <v>39</v>
      </c>
      <c r="B44" s="161" t="s">
        <v>104</v>
      </c>
      <c r="C44" s="161" t="s">
        <v>105</v>
      </c>
      <c r="D44" s="161" t="s">
        <v>44</v>
      </c>
      <c r="E44" s="161">
        <v>9.57</v>
      </c>
      <c r="F44" s="161">
        <v>200</v>
      </c>
      <c r="G44" s="161">
        <v>1914</v>
      </c>
      <c r="H44" s="161"/>
    </row>
    <row r="45" spans="1:8" s="150" customFormat="1" ht="34.5" customHeight="1">
      <c r="A45" s="159">
        <v>40</v>
      </c>
      <c r="B45" s="161" t="s">
        <v>106</v>
      </c>
      <c r="C45" s="161" t="s">
        <v>107</v>
      </c>
      <c r="D45" s="161" t="s">
        <v>44</v>
      </c>
      <c r="E45" s="161">
        <v>12.44</v>
      </c>
      <c r="F45" s="161">
        <v>200</v>
      </c>
      <c r="G45" s="161">
        <v>2488</v>
      </c>
      <c r="H45" s="161"/>
    </row>
    <row r="46" spans="1:8" s="150" customFormat="1" ht="34.5" customHeight="1">
      <c r="A46" s="159">
        <v>41</v>
      </c>
      <c r="B46" s="161" t="s">
        <v>108</v>
      </c>
      <c r="C46" s="161" t="s">
        <v>109</v>
      </c>
      <c r="D46" s="161" t="s">
        <v>44</v>
      </c>
      <c r="E46" s="161">
        <v>11.04</v>
      </c>
      <c r="F46" s="161">
        <v>200</v>
      </c>
      <c r="G46" s="161">
        <v>2208</v>
      </c>
      <c r="H46" s="161"/>
    </row>
    <row r="47" spans="1:8" s="150" customFormat="1" ht="34.5" customHeight="1">
      <c r="A47" s="159">
        <v>42</v>
      </c>
      <c r="B47" s="159" t="s">
        <v>110</v>
      </c>
      <c r="C47" s="159" t="s">
        <v>111</v>
      </c>
      <c r="D47" s="107" t="s">
        <v>112</v>
      </c>
      <c r="E47" s="155">
        <v>57.89</v>
      </c>
      <c r="F47" s="155">
        <v>200</v>
      </c>
      <c r="G47" s="155">
        <v>9344</v>
      </c>
      <c r="H47" s="155"/>
    </row>
    <row r="48" spans="1:8" s="150" customFormat="1" ht="34.5" customHeight="1">
      <c r="A48" s="159">
        <v>43</v>
      </c>
      <c r="B48" s="159" t="s">
        <v>113</v>
      </c>
      <c r="C48" s="159" t="s">
        <v>114</v>
      </c>
      <c r="D48" s="107" t="s">
        <v>112</v>
      </c>
      <c r="E48" s="155">
        <v>28.44</v>
      </c>
      <c r="F48" s="155">
        <v>200</v>
      </c>
      <c r="G48" s="155">
        <v>510</v>
      </c>
      <c r="H48" s="155"/>
    </row>
    <row r="49" spans="1:8" s="150" customFormat="1" ht="34.5" customHeight="1">
      <c r="A49" s="159">
        <v>44</v>
      </c>
      <c r="B49" s="159" t="s">
        <v>115</v>
      </c>
      <c r="C49" s="164" t="s">
        <v>116</v>
      </c>
      <c r="D49" s="107" t="s">
        <v>112</v>
      </c>
      <c r="E49" s="155">
        <v>27.21</v>
      </c>
      <c r="F49" s="155">
        <v>200</v>
      </c>
      <c r="G49" s="155">
        <v>5442</v>
      </c>
      <c r="H49" s="155"/>
    </row>
    <row r="50" spans="1:8" s="150" customFormat="1" ht="34.5" customHeight="1">
      <c r="A50" s="159">
        <v>45</v>
      </c>
      <c r="B50" s="159" t="s">
        <v>117</v>
      </c>
      <c r="C50" s="165" t="s">
        <v>118</v>
      </c>
      <c r="D50" s="107" t="s">
        <v>112</v>
      </c>
      <c r="E50" s="155">
        <v>12.29</v>
      </c>
      <c r="F50" s="155">
        <v>200</v>
      </c>
      <c r="G50" s="155">
        <v>2458</v>
      </c>
      <c r="H50" s="155"/>
    </row>
    <row r="51" spans="1:8" s="150" customFormat="1" ht="34.5" customHeight="1">
      <c r="A51" s="159">
        <v>46</v>
      </c>
      <c r="B51" s="159" t="s">
        <v>119</v>
      </c>
      <c r="C51" s="165" t="s">
        <v>120</v>
      </c>
      <c r="D51" s="107" t="s">
        <v>112</v>
      </c>
      <c r="E51" s="155">
        <v>5.66</v>
      </c>
      <c r="F51" s="155">
        <v>200</v>
      </c>
      <c r="G51" s="155">
        <v>1132</v>
      </c>
      <c r="H51" s="155"/>
    </row>
    <row r="52" spans="1:8" s="150" customFormat="1" ht="34.5" customHeight="1">
      <c r="A52" s="159">
        <v>47</v>
      </c>
      <c r="B52" s="159" t="s">
        <v>121</v>
      </c>
      <c r="C52" s="164" t="s">
        <v>122</v>
      </c>
      <c r="D52" s="107" t="s">
        <v>112</v>
      </c>
      <c r="E52" s="155">
        <v>15.96</v>
      </c>
      <c r="F52" s="155">
        <v>200</v>
      </c>
      <c r="G52" s="155">
        <v>3192</v>
      </c>
      <c r="H52" s="155"/>
    </row>
    <row r="53" spans="1:8" s="150" customFormat="1" ht="34.5" customHeight="1">
      <c r="A53" s="159">
        <v>48</v>
      </c>
      <c r="B53" s="159" t="s">
        <v>123</v>
      </c>
      <c r="C53" s="159" t="s">
        <v>124</v>
      </c>
      <c r="D53" s="107" t="s">
        <v>112</v>
      </c>
      <c r="E53" s="155">
        <v>0.53</v>
      </c>
      <c r="F53" s="155">
        <v>200</v>
      </c>
      <c r="G53" s="155">
        <v>106</v>
      </c>
      <c r="H53" s="155"/>
    </row>
    <row r="54" spans="1:8" s="150" customFormat="1" ht="34.5" customHeight="1">
      <c r="A54" s="159">
        <v>49</v>
      </c>
      <c r="B54" s="159" t="s">
        <v>125</v>
      </c>
      <c r="C54" s="165" t="s">
        <v>120</v>
      </c>
      <c r="D54" s="107" t="s">
        <v>112</v>
      </c>
      <c r="E54" s="155">
        <v>11.07</v>
      </c>
      <c r="F54" s="155">
        <v>200</v>
      </c>
      <c r="G54" s="155">
        <v>2214</v>
      </c>
      <c r="H54" s="155"/>
    </row>
    <row r="55" spans="1:8" s="150" customFormat="1" ht="34.5" customHeight="1">
      <c r="A55" s="159">
        <v>50</v>
      </c>
      <c r="B55" s="159" t="s">
        <v>126</v>
      </c>
      <c r="C55" s="159" t="s">
        <v>127</v>
      </c>
      <c r="D55" s="107" t="s">
        <v>112</v>
      </c>
      <c r="E55" s="155">
        <v>14.11</v>
      </c>
      <c r="F55" s="155">
        <v>200</v>
      </c>
      <c r="G55" s="155">
        <v>2518</v>
      </c>
      <c r="H55" s="155"/>
    </row>
    <row r="56" spans="1:8" s="150" customFormat="1" ht="34.5" customHeight="1">
      <c r="A56" s="159">
        <v>51</v>
      </c>
      <c r="B56" s="159" t="s">
        <v>128</v>
      </c>
      <c r="C56" s="159" t="s">
        <v>129</v>
      </c>
      <c r="D56" s="107" t="s">
        <v>112</v>
      </c>
      <c r="E56" s="155">
        <v>26.13</v>
      </c>
      <c r="F56" s="155">
        <v>200</v>
      </c>
      <c r="G56" s="155">
        <v>2624</v>
      </c>
      <c r="H56" s="155"/>
    </row>
    <row r="57" spans="1:8" s="150" customFormat="1" ht="34.5" customHeight="1">
      <c r="A57" s="159">
        <v>52</v>
      </c>
      <c r="B57" s="159" t="s">
        <v>130</v>
      </c>
      <c r="C57" s="159" t="s">
        <v>131</v>
      </c>
      <c r="D57" s="107" t="s">
        <v>112</v>
      </c>
      <c r="E57" s="155">
        <v>10.87</v>
      </c>
      <c r="F57" s="155">
        <v>200</v>
      </c>
      <c r="G57" s="155">
        <v>588</v>
      </c>
      <c r="H57" s="155"/>
    </row>
    <row r="58" spans="1:8" s="150" customFormat="1" ht="34.5" customHeight="1">
      <c r="A58" s="159">
        <v>53</v>
      </c>
      <c r="B58" s="159" t="s">
        <v>132</v>
      </c>
      <c r="C58" s="165" t="s">
        <v>133</v>
      </c>
      <c r="D58" s="107" t="s">
        <v>112</v>
      </c>
      <c r="E58" s="155">
        <v>17.39</v>
      </c>
      <c r="F58" s="155">
        <v>200</v>
      </c>
      <c r="G58" s="155">
        <v>3478</v>
      </c>
      <c r="H58" s="155"/>
    </row>
    <row r="59" spans="1:8" s="150" customFormat="1" ht="34.5" customHeight="1">
      <c r="A59" s="159">
        <v>54</v>
      </c>
      <c r="B59" s="159" t="s">
        <v>134</v>
      </c>
      <c r="C59" s="159" t="s">
        <v>135</v>
      </c>
      <c r="D59" s="107" t="s">
        <v>112</v>
      </c>
      <c r="E59" s="155">
        <v>9.27</v>
      </c>
      <c r="F59" s="155">
        <v>200</v>
      </c>
      <c r="G59" s="155">
        <v>812</v>
      </c>
      <c r="H59" s="155"/>
    </row>
    <row r="60" spans="1:8" s="150" customFormat="1" ht="34.5" customHeight="1">
      <c r="A60" s="159">
        <v>55</v>
      </c>
      <c r="B60" s="159" t="s">
        <v>136</v>
      </c>
      <c r="C60" s="159" t="s">
        <v>137</v>
      </c>
      <c r="D60" s="107" t="s">
        <v>112</v>
      </c>
      <c r="E60" s="155">
        <v>9.49</v>
      </c>
      <c r="F60" s="155">
        <v>200</v>
      </c>
      <c r="G60" s="155">
        <v>1898</v>
      </c>
      <c r="H60" s="155"/>
    </row>
    <row r="61" spans="1:8" s="150" customFormat="1" ht="34.5" customHeight="1">
      <c r="A61" s="159">
        <v>56</v>
      </c>
      <c r="B61" s="159" t="s">
        <v>138</v>
      </c>
      <c r="C61" s="165" t="s">
        <v>139</v>
      </c>
      <c r="D61" s="107" t="s">
        <v>112</v>
      </c>
      <c r="E61" s="155">
        <v>8.63</v>
      </c>
      <c r="F61" s="155">
        <v>200</v>
      </c>
      <c r="G61" s="155">
        <v>1726</v>
      </c>
      <c r="H61" s="155"/>
    </row>
    <row r="62" spans="1:8" s="150" customFormat="1" ht="34.5" customHeight="1">
      <c r="A62" s="159">
        <v>57</v>
      </c>
      <c r="B62" s="159" t="s">
        <v>140</v>
      </c>
      <c r="C62" s="166" t="s">
        <v>141</v>
      </c>
      <c r="D62" s="107" t="s">
        <v>112</v>
      </c>
      <c r="E62" s="155">
        <v>7.03</v>
      </c>
      <c r="F62" s="155">
        <v>200</v>
      </c>
      <c r="G62" s="155">
        <v>1406</v>
      </c>
      <c r="H62" s="155"/>
    </row>
    <row r="63" spans="1:8" s="150" customFormat="1" ht="34.5" customHeight="1">
      <c r="A63" s="159">
        <v>58</v>
      </c>
      <c r="B63" s="159" t="s">
        <v>142</v>
      </c>
      <c r="C63" s="165" t="s">
        <v>143</v>
      </c>
      <c r="D63" s="107" t="s">
        <v>112</v>
      </c>
      <c r="E63" s="155">
        <v>8.55</v>
      </c>
      <c r="F63" s="155">
        <v>200</v>
      </c>
      <c r="G63" s="155">
        <v>1710</v>
      </c>
      <c r="H63" s="155"/>
    </row>
    <row r="64" spans="1:8" s="150" customFormat="1" ht="34.5" customHeight="1">
      <c r="A64" s="159">
        <v>59</v>
      </c>
      <c r="B64" s="159" t="s">
        <v>144</v>
      </c>
      <c r="C64" s="164" t="s">
        <v>145</v>
      </c>
      <c r="D64" s="107" t="s">
        <v>112</v>
      </c>
      <c r="E64" s="155">
        <v>9.32</v>
      </c>
      <c r="F64" s="155">
        <v>200</v>
      </c>
      <c r="G64" s="155">
        <v>1864</v>
      </c>
      <c r="H64" s="155"/>
    </row>
    <row r="65" spans="1:8" s="150" customFormat="1" ht="34.5" customHeight="1">
      <c r="A65" s="159">
        <v>60</v>
      </c>
      <c r="B65" s="159" t="s">
        <v>146</v>
      </c>
      <c r="C65" s="160" t="s">
        <v>143</v>
      </c>
      <c r="D65" s="107" t="s">
        <v>112</v>
      </c>
      <c r="E65" s="155">
        <v>4.88</v>
      </c>
      <c r="F65" s="155">
        <v>200</v>
      </c>
      <c r="G65" s="155">
        <v>976</v>
      </c>
      <c r="H65" s="155"/>
    </row>
    <row r="66" spans="1:8" s="150" customFormat="1" ht="34.5" customHeight="1">
      <c r="A66" s="159">
        <v>61</v>
      </c>
      <c r="B66" s="159" t="s">
        <v>147</v>
      </c>
      <c r="C66" s="165" t="s">
        <v>148</v>
      </c>
      <c r="D66" s="107" t="s">
        <v>112</v>
      </c>
      <c r="E66" s="155">
        <v>9.61</v>
      </c>
      <c r="F66" s="155">
        <v>200</v>
      </c>
      <c r="G66" s="155">
        <v>1922</v>
      </c>
      <c r="H66" s="155"/>
    </row>
    <row r="67" spans="1:8" s="150" customFormat="1" ht="34.5" customHeight="1">
      <c r="A67" s="159">
        <v>62</v>
      </c>
      <c r="B67" s="159" t="s">
        <v>149</v>
      </c>
      <c r="C67" s="165" t="s">
        <v>150</v>
      </c>
      <c r="D67" s="107" t="s">
        <v>112</v>
      </c>
      <c r="E67" s="155">
        <v>8.29</v>
      </c>
      <c r="F67" s="155">
        <v>200</v>
      </c>
      <c r="G67" s="155">
        <v>1658</v>
      </c>
      <c r="H67" s="155"/>
    </row>
    <row r="68" spans="1:8" s="150" customFormat="1" ht="34.5" customHeight="1">
      <c r="A68" s="159">
        <v>63</v>
      </c>
      <c r="B68" s="159" t="s">
        <v>151</v>
      </c>
      <c r="C68" s="166" t="s">
        <v>152</v>
      </c>
      <c r="D68" s="107" t="s">
        <v>112</v>
      </c>
      <c r="E68" s="155">
        <v>19.46</v>
      </c>
      <c r="F68" s="155">
        <v>200</v>
      </c>
      <c r="G68" s="155">
        <v>3892</v>
      </c>
      <c r="H68" s="155"/>
    </row>
    <row r="69" spans="1:8" s="150" customFormat="1" ht="34.5" customHeight="1">
      <c r="A69" s="159">
        <v>64</v>
      </c>
      <c r="B69" s="159" t="s">
        <v>153</v>
      </c>
      <c r="C69" s="164" t="s">
        <v>154</v>
      </c>
      <c r="D69" s="107" t="s">
        <v>112</v>
      </c>
      <c r="E69" s="155">
        <v>10.94</v>
      </c>
      <c r="F69" s="155">
        <v>200</v>
      </c>
      <c r="G69" s="155">
        <v>2188</v>
      </c>
      <c r="H69" s="155"/>
    </row>
    <row r="70" spans="1:8" s="150" customFormat="1" ht="34.5" customHeight="1">
      <c r="A70" s="159">
        <v>65</v>
      </c>
      <c r="B70" s="159" t="s">
        <v>155</v>
      </c>
      <c r="C70" s="165" t="s">
        <v>156</v>
      </c>
      <c r="D70" s="107" t="s">
        <v>112</v>
      </c>
      <c r="E70" s="155">
        <v>4.3</v>
      </c>
      <c r="F70" s="155">
        <v>200</v>
      </c>
      <c r="G70" s="155">
        <v>860</v>
      </c>
      <c r="H70" s="155"/>
    </row>
    <row r="71" spans="1:8" s="150" customFormat="1" ht="34.5" customHeight="1">
      <c r="A71" s="159">
        <v>66</v>
      </c>
      <c r="B71" s="159" t="s">
        <v>157</v>
      </c>
      <c r="C71" s="164" t="s">
        <v>158</v>
      </c>
      <c r="D71" s="107" t="s">
        <v>112</v>
      </c>
      <c r="E71" s="155">
        <v>21.08</v>
      </c>
      <c r="F71" s="155">
        <v>200</v>
      </c>
      <c r="G71" s="155">
        <v>4216</v>
      </c>
      <c r="H71" s="155"/>
    </row>
    <row r="72" spans="1:8" s="150" customFormat="1" ht="34.5" customHeight="1">
      <c r="A72" s="159">
        <v>67</v>
      </c>
      <c r="B72" s="159" t="s">
        <v>159</v>
      </c>
      <c r="C72" s="165" t="s">
        <v>160</v>
      </c>
      <c r="D72" s="107" t="s">
        <v>112</v>
      </c>
      <c r="E72" s="155">
        <v>22.79</v>
      </c>
      <c r="F72" s="155">
        <v>200</v>
      </c>
      <c r="G72" s="155">
        <v>4558</v>
      </c>
      <c r="H72" s="155"/>
    </row>
    <row r="73" spans="1:8" s="150" customFormat="1" ht="34.5" customHeight="1">
      <c r="A73" s="159">
        <v>68</v>
      </c>
      <c r="B73" s="159" t="s">
        <v>161</v>
      </c>
      <c r="C73" s="164" t="s">
        <v>162</v>
      </c>
      <c r="D73" s="107" t="s">
        <v>112</v>
      </c>
      <c r="E73" s="155">
        <v>16.62</v>
      </c>
      <c r="F73" s="155">
        <v>200</v>
      </c>
      <c r="G73" s="155">
        <v>3324</v>
      </c>
      <c r="H73" s="155"/>
    </row>
    <row r="74" spans="1:8" s="150" customFormat="1" ht="34.5" customHeight="1">
      <c r="A74" s="159">
        <v>69</v>
      </c>
      <c r="B74" s="159" t="s">
        <v>163</v>
      </c>
      <c r="C74" s="164" t="s">
        <v>118</v>
      </c>
      <c r="D74" s="107" t="s">
        <v>112</v>
      </c>
      <c r="E74" s="155">
        <v>10.6</v>
      </c>
      <c r="F74" s="155">
        <v>200</v>
      </c>
      <c r="G74" s="155">
        <v>2120</v>
      </c>
      <c r="H74" s="107"/>
    </row>
    <row r="75" spans="1:8" s="150" customFormat="1" ht="34.5" customHeight="1">
      <c r="A75" s="159">
        <v>70</v>
      </c>
      <c r="B75" s="159" t="s">
        <v>164</v>
      </c>
      <c r="C75" s="164" t="s">
        <v>165</v>
      </c>
      <c r="D75" s="107" t="s">
        <v>112</v>
      </c>
      <c r="E75" s="155">
        <v>10.04</v>
      </c>
      <c r="F75" s="155">
        <v>200</v>
      </c>
      <c r="G75" s="155">
        <v>2008</v>
      </c>
      <c r="H75" s="107"/>
    </row>
    <row r="76" spans="1:8" s="150" customFormat="1" ht="34.5" customHeight="1">
      <c r="A76" s="159">
        <v>71</v>
      </c>
      <c r="B76" s="159" t="s">
        <v>166</v>
      </c>
      <c r="C76" s="164" t="s">
        <v>167</v>
      </c>
      <c r="D76" s="107" t="s">
        <v>112</v>
      </c>
      <c r="E76" s="155">
        <v>13.09</v>
      </c>
      <c r="F76" s="155">
        <v>200</v>
      </c>
      <c r="G76" s="155">
        <v>2618</v>
      </c>
      <c r="H76" s="107"/>
    </row>
    <row r="77" spans="1:8" s="150" customFormat="1" ht="34.5" customHeight="1">
      <c r="A77" s="159">
        <v>72</v>
      </c>
      <c r="B77" s="159" t="s">
        <v>168</v>
      </c>
      <c r="C77" s="164" t="s">
        <v>118</v>
      </c>
      <c r="D77" s="107" t="s">
        <v>112</v>
      </c>
      <c r="E77" s="155">
        <v>8.76</v>
      </c>
      <c r="F77" s="155">
        <v>200</v>
      </c>
      <c r="G77" s="155">
        <v>1752</v>
      </c>
      <c r="H77" s="107"/>
    </row>
    <row r="78" spans="1:8" s="150" customFormat="1" ht="34.5" customHeight="1">
      <c r="A78" s="159">
        <v>73</v>
      </c>
      <c r="B78" s="159" t="s">
        <v>169</v>
      </c>
      <c r="C78" s="164" t="s">
        <v>170</v>
      </c>
      <c r="D78" s="107" t="s">
        <v>112</v>
      </c>
      <c r="E78" s="155">
        <v>13.46</v>
      </c>
      <c r="F78" s="155">
        <v>200</v>
      </c>
      <c r="G78" s="155">
        <v>2692</v>
      </c>
      <c r="H78" s="107"/>
    </row>
    <row r="79" spans="1:8" s="150" customFormat="1" ht="34.5" customHeight="1">
      <c r="A79" s="159">
        <v>74</v>
      </c>
      <c r="B79" s="159" t="s">
        <v>171</v>
      </c>
      <c r="C79" s="164" t="s">
        <v>172</v>
      </c>
      <c r="D79" s="107" t="s">
        <v>112</v>
      </c>
      <c r="E79" s="155">
        <v>10.34</v>
      </c>
      <c r="F79" s="155">
        <v>200</v>
      </c>
      <c r="G79" s="155">
        <v>2068</v>
      </c>
      <c r="H79" s="107"/>
    </row>
    <row r="80" spans="1:8" s="150" customFormat="1" ht="34.5" customHeight="1">
      <c r="A80" s="159">
        <v>75</v>
      </c>
      <c r="B80" s="161" t="s">
        <v>173</v>
      </c>
      <c r="C80" s="161" t="s">
        <v>174</v>
      </c>
      <c r="D80" s="161" t="s">
        <v>175</v>
      </c>
      <c r="E80" s="162">
        <v>420.97</v>
      </c>
      <c r="F80" s="161">
        <v>200</v>
      </c>
      <c r="G80" s="161">
        <v>37406</v>
      </c>
      <c r="H80" s="161"/>
    </row>
    <row r="81" spans="1:8" s="150" customFormat="1" ht="34.5" customHeight="1">
      <c r="A81" s="159">
        <v>76</v>
      </c>
      <c r="B81" s="161" t="s">
        <v>176</v>
      </c>
      <c r="C81" s="161" t="s">
        <v>177</v>
      </c>
      <c r="D81" s="161" t="s">
        <v>175</v>
      </c>
      <c r="E81" s="162">
        <v>495.76</v>
      </c>
      <c r="F81" s="161">
        <v>200</v>
      </c>
      <c r="G81" s="161">
        <v>4652</v>
      </c>
      <c r="H81" s="161"/>
    </row>
    <row r="82" spans="1:8" s="150" customFormat="1" ht="34.5" customHeight="1">
      <c r="A82" s="159">
        <v>77</v>
      </c>
      <c r="B82" s="161" t="s">
        <v>178</v>
      </c>
      <c r="C82" s="161" t="s">
        <v>179</v>
      </c>
      <c r="D82" s="161" t="s">
        <v>175</v>
      </c>
      <c r="E82" s="162">
        <v>131.52</v>
      </c>
      <c r="F82" s="161">
        <v>200</v>
      </c>
      <c r="G82" s="161">
        <f aca="true" t="shared" si="1" ref="G82:G94">E82*F82</f>
        <v>26304.000000000004</v>
      </c>
      <c r="H82" s="161"/>
    </row>
    <row r="83" spans="1:8" s="150" customFormat="1" ht="34.5" customHeight="1">
      <c r="A83" s="159">
        <v>78</v>
      </c>
      <c r="B83" s="161" t="s">
        <v>180</v>
      </c>
      <c r="C83" s="161" t="s">
        <v>181</v>
      </c>
      <c r="D83" s="161" t="s">
        <v>182</v>
      </c>
      <c r="E83" s="162">
        <v>37.06</v>
      </c>
      <c r="F83" s="161"/>
      <c r="G83" s="161"/>
      <c r="H83" s="161"/>
    </row>
    <row r="84" spans="1:8" s="150" customFormat="1" ht="34.5" customHeight="1">
      <c r="A84" s="159">
        <v>79</v>
      </c>
      <c r="B84" s="107" t="s">
        <v>183</v>
      </c>
      <c r="C84" s="107" t="s">
        <v>184</v>
      </c>
      <c r="D84" s="107" t="s">
        <v>182</v>
      </c>
      <c r="E84" s="107">
        <v>1571.81</v>
      </c>
      <c r="F84" s="107">
        <v>200</v>
      </c>
      <c r="G84" s="107">
        <v>314362</v>
      </c>
      <c r="H84" s="155"/>
    </row>
    <row r="85" spans="1:8" s="150" customFormat="1" ht="34.5" customHeight="1">
      <c r="A85" s="159">
        <v>80</v>
      </c>
      <c r="B85" s="107" t="s">
        <v>185</v>
      </c>
      <c r="C85" s="107" t="s">
        <v>186</v>
      </c>
      <c r="D85" s="107" t="s">
        <v>182</v>
      </c>
      <c r="E85" s="107">
        <v>2491</v>
      </c>
      <c r="F85" s="107">
        <v>200</v>
      </c>
      <c r="G85" s="107">
        <f t="shared" si="1"/>
        <v>498200</v>
      </c>
      <c r="H85" s="155"/>
    </row>
    <row r="86" spans="1:8" s="150" customFormat="1" ht="34.5" customHeight="1">
      <c r="A86" s="159">
        <v>81</v>
      </c>
      <c r="B86" s="107" t="s">
        <v>187</v>
      </c>
      <c r="C86" s="107" t="s">
        <v>188</v>
      </c>
      <c r="D86" s="107" t="s">
        <v>182</v>
      </c>
      <c r="E86" s="107">
        <v>145.6</v>
      </c>
      <c r="F86" s="107">
        <v>200</v>
      </c>
      <c r="G86" s="107">
        <f t="shared" si="1"/>
        <v>29120</v>
      </c>
      <c r="H86" s="155"/>
    </row>
    <row r="87" spans="1:8" s="150" customFormat="1" ht="34.5" customHeight="1">
      <c r="A87" s="159">
        <v>82</v>
      </c>
      <c r="B87" s="107" t="s">
        <v>189</v>
      </c>
      <c r="C87" s="107" t="s">
        <v>190</v>
      </c>
      <c r="D87" s="107" t="s">
        <v>182</v>
      </c>
      <c r="E87" s="107">
        <v>58.25</v>
      </c>
      <c r="F87" s="107">
        <v>200</v>
      </c>
      <c r="G87" s="107">
        <f t="shared" si="1"/>
        <v>11650</v>
      </c>
      <c r="H87" s="155"/>
    </row>
    <row r="88" spans="1:8" s="150" customFormat="1" ht="34.5" customHeight="1">
      <c r="A88" s="159">
        <v>83</v>
      </c>
      <c r="B88" s="107" t="s">
        <v>191</v>
      </c>
      <c r="C88" s="107" t="s">
        <v>192</v>
      </c>
      <c r="D88" s="107" t="s">
        <v>193</v>
      </c>
      <c r="E88" s="107">
        <v>2.81</v>
      </c>
      <c r="F88" s="107">
        <v>200</v>
      </c>
      <c r="G88" s="107">
        <f t="shared" si="1"/>
        <v>562</v>
      </c>
      <c r="H88" s="155"/>
    </row>
    <row r="89" spans="1:8" s="150" customFormat="1" ht="34.5" customHeight="1">
      <c r="A89" s="159">
        <v>84</v>
      </c>
      <c r="B89" s="107" t="s">
        <v>194</v>
      </c>
      <c r="C89" s="107" t="s">
        <v>195</v>
      </c>
      <c r="D89" s="107" t="s">
        <v>193</v>
      </c>
      <c r="E89" s="107">
        <v>4.47</v>
      </c>
      <c r="F89" s="107">
        <v>200</v>
      </c>
      <c r="G89" s="107">
        <f t="shared" si="1"/>
        <v>894</v>
      </c>
      <c r="H89" s="155"/>
    </row>
    <row r="90" spans="1:8" s="150" customFormat="1" ht="34.5" customHeight="1">
      <c r="A90" s="159">
        <v>85</v>
      </c>
      <c r="B90" s="107" t="s">
        <v>196</v>
      </c>
      <c r="C90" s="107" t="s">
        <v>197</v>
      </c>
      <c r="D90" s="107" t="s">
        <v>193</v>
      </c>
      <c r="E90" s="107">
        <v>8.02</v>
      </c>
      <c r="F90" s="107">
        <v>200</v>
      </c>
      <c r="G90" s="107">
        <f t="shared" si="1"/>
        <v>1604</v>
      </c>
      <c r="H90" s="155"/>
    </row>
    <row r="91" spans="1:8" s="150" customFormat="1" ht="34.5" customHeight="1">
      <c r="A91" s="159">
        <v>86</v>
      </c>
      <c r="B91" s="161" t="s">
        <v>198</v>
      </c>
      <c r="C91" s="161" t="s">
        <v>199</v>
      </c>
      <c r="D91" s="161" t="s">
        <v>200</v>
      </c>
      <c r="E91" s="161">
        <v>53.77</v>
      </c>
      <c r="F91" s="161">
        <v>200</v>
      </c>
      <c r="G91" s="167">
        <f t="shared" si="1"/>
        <v>10754</v>
      </c>
      <c r="H91" s="155"/>
    </row>
    <row r="92" spans="1:8" s="150" customFormat="1" ht="34.5" customHeight="1">
      <c r="A92" s="159">
        <v>87</v>
      </c>
      <c r="B92" s="168" t="s">
        <v>201</v>
      </c>
      <c r="C92" s="168" t="s">
        <v>202</v>
      </c>
      <c r="D92" s="169" t="s">
        <v>203</v>
      </c>
      <c r="E92" s="167">
        <v>25.22</v>
      </c>
      <c r="F92" s="161">
        <v>200</v>
      </c>
      <c r="G92" s="167">
        <f t="shared" si="1"/>
        <v>5044</v>
      </c>
      <c r="H92" s="155"/>
    </row>
    <row r="93" spans="1:8" s="150" customFormat="1" ht="34.5" customHeight="1">
      <c r="A93" s="159">
        <v>88</v>
      </c>
      <c r="B93" s="168" t="s">
        <v>169</v>
      </c>
      <c r="C93" s="170" t="s">
        <v>204</v>
      </c>
      <c r="D93" s="169" t="s">
        <v>203</v>
      </c>
      <c r="E93" s="167">
        <v>36.34</v>
      </c>
      <c r="F93" s="161">
        <v>200</v>
      </c>
      <c r="G93" s="167">
        <f t="shared" si="1"/>
        <v>7268.000000000001</v>
      </c>
      <c r="H93" s="155"/>
    </row>
    <row r="94" spans="1:8" s="150" customFormat="1" ht="34.5" customHeight="1">
      <c r="A94" s="159">
        <v>89</v>
      </c>
      <c r="B94" s="161" t="s">
        <v>205</v>
      </c>
      <c r="C94" s="161" t="s">
        <v>206</v>
      </c>
      <c r="D94" s="161" t="s">
        <v>207</v>
      </c>
      <c r="E94" s="161">
        <v>94.21</v>
      </c>
      <c r="F94" s="161">
        <v>200</v>
      </c>
      <c r="G94" s="161">
        <f t="shared" si="1"/>
        <v>18842</v>
      </c>
      <c r="H94" s="155"/>
    </row>
    <row r="95" spans="1:8" s="150" customFormat="1" ht="34.5" customHeight="1">
      <c r="A95" s="171" t="s">
        <v>16</v>
      </c>
      <c r="B95" s="172"/>
      <c r="C95" s="167"/>
      <c r="D95" s="167"/>
      <c r="E95" s="167">
        <f>SUM(E6:E94)</f>
        <v>10865.369999999999</v>
      </c>
      <c r="F95" s="167"/>
      <c r="G95" s="167">
        <f>SUM(G6:G94)</f>
        <v>1989662</v>
      </c>
      <c r="H95" s="173"/>
    </row>
  </sheetData>
  <sheetProtection/>
  <mergeCells count="11">
    <mergeCell ref="A1:H1"/>
    <mergeCell ref="A2:H2"/>
    <mergeCell ref="A95:B95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I3" sqref="I1:I65536"/>
    </sheetView>
  </sheetViews>
  <sheetFormatPr defaultColWidth="9.00390625" defaultRowHeight="14.25"/>
  <cols>
    <col min="1" max="1" width="5.375" style="45" customWidth="1"/>
    <col min="2" max="2" width="9.75390625" style="45" customWidth="1"/>
    <col min="3" max="3" width="14.25390625" style="57" customWidth="1"/>
    <col min="4" max="4" width="25.50390625" style="45" customWidth="1"/>
    <col min="5" max="5" width="11.375" style="45" customWidth="1"/>
    <col min="6" max="6" width="14.625" style="45" customWidth="1"/>
    <col min="7" max="7" width="8.125" style="45" customWidth="1"/>
    <col min="8" max="8" width="12.25390625" style="45" customWidth="1"/>
    <col min="9" max="9" width="10.25390625" style="45" customWidth="1"/>
    <col min="10" max="16384" width="9.00390625" style="45" customWidth="1"/>
  </cols>
  <sheetData>
    <row r="1" spans="1:10" s="45" customFormat="1" ht="63" customHeight="1">
      <c r="A1" s="121" t="s">
        <v>208</v>
      </c>
      <c r="B1" s="121"/>
      <c r="C1" s="121"/>
      <c r="D1" s="121"/>
      <c r="E1" s="121"/>
      <c r="F1" s="122"/>
      <c r="G1" s="121"/>
      <c r="H1" s="123"/>
      <c r="I1" s="121"/>
      <c r="J1" s="146"/>
    </row>
    <row r="2" spans="1:11" s="45" customFormat="1" ht="30" customHeight="1">
      <c r="A2" s="124" t="s">
        <v>209</v>
      </c>
      <c r="B2" s="124"/>
      <c r="C2" s="124"/>
      <c r="D2" s="124"/>
      <c r="E2" s="124"/>
      <c r="F2" s="124"/>
      <c r="G2" s="124"/>
      <c r="H2" s="124"/>
      <c r="I2" s="124"/>
      <c r="J2" s="124"/>
      <c r="K2" s="147"/>
    </row>
    <row r="3" spans="1:10" s="119" customFormat="1" ht="57" customHeight="1">
      <c r="A3" s="125" t="s">
        <v>1</v>
      </c>
      <c r="B3" s="125" t="s">
        <v>21</v>
      </c>
      <c r="C3" s="125" t="s">
        <v>19</v>
      </c>
      <c r="D3" s="125" t="s">
        <v>20</v>
      </c>
      <c r="E3" s="125" t="s">
        <v>210</v>
      </c>
      <c r="F3" s="126" t="s">
        <v>211</v>
      </c>
      <c r="G3" s="125" t="s">
        <v>212</v>
      </c>
      <c r="H3" s="127" t="s">
        <v>24</v>
      </c>
      <c r="I3" s="125" t="s">
        <v>7</v>
      </c>
      <c r="J3" s="1"/>
    </row>
    <row r="4" spans="1:10" s="119" customFormat="1" ht="63" customHeight="1">
      <c r="A4" s="128">
        <v>1</v>
      </c>
      <c r="B4" s="128" t="s">
        <v>213</v>
      </c>
      <c r="C4" s="129" t="s">
        <v>214</v>
      </c>
      <c r="D4" s="130" t="s">
        <v>215</v>
      </c>
      <c r="E4" s="130" t="s">
        <v>9</v>
      </c>
      <c r="F4" s="131">
        <v>514.35</v>
      </c>
      <c r="G4" s="130">
        <v>200</v>
      </c>
      <c r="H4" s="132">
        <f aca="true" t="shared" si="0" ref="H4:H15">F4*G4</f>
        <v>102870</v>
      </c>
      <c r="I4" s="129" t="s">
        <v>216</v>
      </c>
      <c r="J4" s="1"/>
    </row>
    <row r="5" spans="1:10" s="119" customFormat="1" ht="30" customHeight="1">
      <c r="A5" s="128">
        <v>2</v>
      </c>
      <c r="B5" s="128" t="s">
        <v>217</v>
      </c>
      <c r="C5" s="130" t="s">
        <v>218</v>
      </c>
      <c r="D5" s="130" t="s">
        <v>70</v>
      </c>
      <c r="E5" s="130" t="s">
        <v>9</v>
      </c>
      <c r="F5" s="131">
        <v>2.74</v>
      </c>
      <c r="G5" s="130">
        <v>200</v>
      </c>
      <c r="H5" s="132">
        <f t="shared" si="0"/>
        <v>548</v>
      </c>
      <c r="I5" s="130"/>
      <c r="J5" s="1"/>
    </row>
    <row r="6" spans="1:10" s="119" customFormat="1" ht="30" customHeight="1">
      <c r="A6" s="128">
        <v>3</v>
      </c>
      <c r="B6" s="128" t="s">
        <v>217</v>
      </c>
      <c r="C6" s="130" t="s">
        <v>219</v>
      </c>
      <c r="D6" s="130" t="s">
        <v>220</v>
      </c>
      <c r="E6" s="130" t="s">
        <v>9</v>
      </c>
      <c r="F6" s="131">
        <v>5.21</v>
      </c>
      <c r="G6" s="130">
        <v>200</v>
      </c>
      <c r="H6" s="132">
        <f t="shared" si="0"/>
        <v>1042</v>
      </c>
      <c r="I6" s="130"/>
      <c r="J6" s="1"/>
    </row>
    <row r="7" spans="1:10" s="119" customFormat="1" ht="30" customHeight="1">
      <c r="A7" s="128">
        <v>4</v>
      </c>
      <c r="B7" s="128" t="s">
        <v>44</v>
      </c>
      <c r="C7" s="130" t="s">
        <v>221</v>
      </c>
      <c r="D7" s="130" t="s">
        <v>222</v>
      </c>
      <c r="E7" s="130" t="s">
        <v>9</v>
      </c>
      <c r="F7" s="133">
        <v>1.16</v>
      </c>
      <c r="G7" s="130">
        <v>200</v>
      </c>
      <c r="H7" s="132">
        <f t="shared" si="0"/>
        <v>231.99999999999997</v>
      </c>
      <c r="I7" s="130"/>
      <c r="J7" s="1"/>
    </row>
    <row r="8" spans="1:10" s="119" customFormat="1" ht="30" customHeight="1">
      <c r="A8" s="128">
        <v>5</v>
      </c>
      <c r="B8" s="134" t="s">
        <v>193</v>
      </c>
      <c r="C8" s="128" t="s">
        <v>223</v>
      </c>
      <c r="D8" s="128" t="s">
        <v>224</v>
      </c>
      <c r="E8" s="130" t="s">
        <v>9</v>
      </c>
      <c r="F8" s="135">
        <v>162.58</v>
      </c>
      <c r="G8" s="130">
        <v>200</v>
      </c>
      <c r="H8" s="132">
        <f t="shared" si="0"/>
        <v>32516.000000000004</v>
      </c>
      <c r="I8" s="130"/>
      <c r="J8" s="1"/>
    </row>
    <row r="9" spans="1:10" s="119" customFormat="1" ht="30" customHeight="1">
      <c r="A9" s="128">
        <v>6</v>
      </c>
      <c r="B9" s="134" t="s">
        <v>193</v>
      </c>
      <c r="C9" s="136" t="s">
        <v>194</v>
      </c>
      <c r="D9" s="134" t="s">
        <v>195</v>
      </c>
      <c r="E9" s="130" t="s">
        <v>9</v>
      </c>
      <c r="F9" s="135">
        <v>4.32</v>
      </c>
      <c r="G9" s="130">
        <v>200</v>
      </c>
      <c r="H9" s="132">
        <f t="shared" si="0"/>
        <v>864</v>
      </c>
      <c r="I9" s="130"/>
      <c r="J9" s="1"/>
    </row>
    <row r="10" spans="1:10" s="119" customFormat="1" ht="30" customHeight="1">
      <c r="A10" s="128">
        <v>7</v>
      </c>
      <c r="B10" s="128" t="s">
        <v>193</v>
      </c>
      <c r="C10" s="125" t="s">
        <v>225</v>
      </c>
      <c r="D10" s="128" t="s">
        <v>226</v>
      </c>
      <c r="E10" s="130" t="s">
        <v>9</v>
      </c>
      <c r="F10" s="135">
        <v>7.68</v>
      </c>
      <c r="G10" s="130">
        <v>200</v>
      </c>
      <c r="H10" s="132">
        <f t="shared" si="0"/>
        <v>1536</v>
      </c>
      <c r="I10" s="130"/>
      <c r="J10" s="1"/>
    </row>
    <row r="11" spans="1:10" s="119" customFormat="1" ht="30" customHeight="1">
      <c r="A11" s="128">
        <v>8</v>
      </c>
      <c r="B11" s="128" t="s">
        <v>27</v>
      </c>
      <c r="C11" s="135" t="s">
        <v>227</v>
      </c>
      <c r="D11" s="137" t="s">
        <v>118</v>
      </c>
      <c r="E11" s="130" t="s">
        <v>9</v>
      </c>
      <c r="F11" s="138">
        <v>4.17</v>
      </c>
      <c r="G11" s="130">
        <v>200</v>
      </c>
      <c r="H11" s="132">
        <f t="shared" si="0"/>
        <v>834</v>
      </c>
      <c r="I11" s="130"/>
      <c r="J11" s="1"/>
    </row>
    <row r="12" spans="1:10" s="119" customFormat="1" ht="30" customHeight="1">
      <c r="A12" s="128">
        <v>9</v>
      </c>
      <c r="B12" s="128" t="s">
        <v>27</v>
      </c>
      <c r="C12" s="135" t="s">
        <v>228</v>
      </c>
      <c r="D12" s="135" t="s">
        <v>229</v>
      </c>
      <c r="E12" s="130" t="s">
        <v>9</v>
      </c>
      <c r="F12" s="138">
        <v>5.1</v>
      </c>
      <c r="G12" s="130">
        <v>200</v>
      </c>
      <c r="H12" s="132">
        <f t="shared" si="0"/>
        <v>1019.9999999999999</v>
      </c>
      <c r="I12" s="130"/>
      <c r="J12" s="1"/>
    </row>
    <row r="13" spans="1:10" s="119" customFormat="1" ht="30" customHeight="1">
      <c r="A13" s="128">
        <v>10</v>
      </c>
      <c r="B13" s="128" t="s">
        <v>230</v>
      </c>
      <c r="C13" s="139" t="s">
        <v>231</v>
      </c>
      <c r="D13" s="139" t="s">
        <v>160</v>
      </c>
      <c r="E13" s="130" t="s">
        <v>9</v>
      </c>
      <c r="F13" s="139">
        <v>3.38</v>
      </c>
      <c r="G13" s="130">
        <v>200</v>
      </c>
      <c r="H13" s="132">
        <f t="shared" si="0"/>
        <v>676</v>
      </c>
      <c r="I13" s="130"/>
      <c r="J13" s="1"/>
    </row>
    <row r="14" spans="1:10" s="119" customFormat="1" ht="30" customHeight="1">
      <c r="A14" s="128">
        <v>11</v>
      </c>
      <c r="B14" s="128" t="s">
        <v>230</v>
      </c>
      <c r="C14" s="139" t="s">
        <v>232</v>
      </c>
      <c r="D14" s="139" t="s">
        <v>233</v>
      </c>
      <c r="E14" s="130" t="s">
        <v>9</v>
      </c>
      <c r="F14" s="139">
        <v>5.71</v>
      </c>
      <c r="G14" s="130">
        <v>200</v>
      </c>
      <c r="H14" s="132">
        <f t="shared" si="0"/>
        <v>1142</v>
      </c>
      <c r="I14" s="130"/>
      <c r="J14" s="1"/>
    </row>
    <row r="15" spans="1:10" s="119" customFormat="1" ht="30" customHeight="1">
      <c r="A15" s="128">
        <v>12</v>
      </c>
      <c r="B15" s="128" t="s">
        <v>230</v>
      </c>
      <c r="C15" s="139" t="s">
        <v>234</v>
      </c>
      <c r="D15" s="139" t="s">
        <v>235</v>
      </c>
      <c r="E15" s="130" t="s">
        <v>9</v>
      </c>
      <c r="F15" s="139">
        <v>1.69</v>
      </c>
      <c r="G15" s="130">
        <v>200</v>
      </c>
      <c r="H15" s="132">
        <f t="shared" si="0"/>
        <v>338</v>
      </c>
      <c r="I15" s="130"/>
      <c r="J15" s="1"/>
    </row>
    <row r="16" spans="1:10" s="120" customFormat="1" ht="30" customHeight="1">
      <c r="A16" s="140" t="s">
        <v>16</v>
      </c>
      <c r="B16" s="141"/>
      <c r="C16" s="142"/>
      <c r="D16" s="142"/>
      <c r="E16" s="143"/>
      <c r="F16" s="142">
        <f>SUM(F4:F15)</f>
        <v>718.0900000000001</v>
      </c>
      <c r="G16" s="143"/>
      <c r="H16" s="144">
        <f>SUM(H4:H15)</f>
        <v>143618</v>
      </c>
      <c r="I16" s="143"/>
      <c r="J16" s="148"/>
    </row>
    <row r="17" spans="1:11" s="45" customFormat="1" ht="36.75" customHeight="1">
      <c r="A17" s="145" t="s">
        <v>236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</sheetData>
  <sheetProtection/>
  <mergeCells count="3">
    <mergeCell ref="A1:I1"/>
    <mergeCell ref="A2:I2"/>
    <mergeCell ref="A16:B16"/>
  </mergeCells>
  <conditionalFormatting sqref="C4:D4">
    <cfRule type="expression" priority="11" dxfId="0" stopIfTrue="1">
      <formula>AND(COUNTIF($C$4:$D$4,C4)&gt;1,NOT(ISBLANK(C4)))</formula>
    </cfRule>
    <cfRule type="expression" priority="12" dxfId="0" stopIfTrue="1">
      <formula>AND(COUNTIF($C$4:$D$4,C4)&gt;1,NOT(ISBLANK(C4)))</formula>
    </cfRule>
    <cfRule type="expression" priority="13" dxfId="0" stopIfTrue="1">
      <formula>AND(COUNTIF($C$4:$D$4,C4)&gt;1,NOT(ISBLANK(C4)))</formula>
    </cfRule>
    <cfRule type="duplicateValues" priority="14" dxfId="1">
      <formula>AND(COUNTIF($C$4:$D$4,A1)&gt;1,NOT(ISBLANK(A1)))</formula>
    </cfRule>
    <cfRule type="duplicateValues" priority="15" dxfId="1">
      <formula>AND(COUNTIF($C$4:$D$4,A1)&gt;1,NOT(ISBLANK(A1)))</formula>
    </cfRule>
  </conditionalFormatting>
  <conditionalFormatting sqref="C13:D13">
    <cfRule type="expression" priority="6" dxfId="0" stopIfTrue="1">
      <formula>AND(COUNTIF($C$13:$D$13,C13)&gt;1,NOT(ISBLANK(C13)))</formula>
    </cfRule>
    <cfRule type="expression" priority="7" dxfId="0" stopIfTrue="1">
      <formula>AND(COUNTIF($C$13:$D$13,C13)&gt;1,NOT(ISBLANK(C13)))</formula>
    </cfRule>
    <cfRule type="expression" priority="8" dxfId="0" stopIfTrue="1">
      <formula>AND(COUNTIF($C$13:$D$13,C13)&gt;1,NOT(ISBLANK(C13)))</formula>
    </cfRule>
    <cfRule type="duplicateValues" priority="9" dxfId="1">
      <formula>AND(COUNTIF($C$13:$D$13,A1)&gt;1,NOT(ISBLANK(A1)))</formula>
    </cfRule>
    <cfRule type="duplicateValues" priority="10" dxfId="1">
      <formula>AND(COUNTIF($C$13:$D$13,A1)&gt;1,NOT(ISBLANK(A1)))</formula>
    </cfRule>
  </conditionalFormatting>
  <conditionalFormatting sqref="F13">
    <cfRule type="expression" priority="1" dxfId="0" stopIfTrue="1">
      <formula>AND(COUNTIF($F$13,F13)&gt;1,NOT(ISBLANK(F13)))</formula>
    </cfRule>
    <cfRule type="expression" priority="2" dxfId="0" stopIfTrue="1">
      <formula>AND(COUNTIF($F$13,F13)&gt;1,NOT(ISBLANK(F13)))</formula>
    </cfRule>
    <cfRule type="expression" priority="3" dxfId="0" stopIfTrue="1">
      <formula>AND(COUNTIF($F$13,F13)&gt;1,NOT(ISBLANK(F13)))</formula>
    </cfRule>
    <cfRule type="duplicateValues" priority="4" dxfId="1">
      <formula>AND(COUNTIF($F$13,A1)&gt;1,NOT(ISBLANK(A1)))</formula>
    </cfRule>
    <cfRule type="duplicateValues" priority="5" dxfId="1">
      <formula>AND(COUNTIF($F$13,A1)&gt;1,NOT(ISBLANK(A1)))</formula>
    </cfRule>
  </conditionalFormatting>
  <conditionalFormatting sqref="F15:F16">
    <cfRule type="expression" priority="16" dxfId="0" stopIfTrue="1">
      <formula>AND(COUNTIF($F$15:$F$16,F15)&gt;1,NOT(ISBLANK(F15)))</formula>
    </cfRule>
    <cfRule type="expression" priority="17" dxfId="0" stopIfTrue="1">
      <formula>AND(COUNTIF($F$15:$F$16,F15)&gt;1,NOT(ISBLANK(F15)))</formula>
    </cfRule>
    <cfRule type="expression" priority="18" dxfId="0" stopIfTrue="1">
      <formula>AND(COUNTIF($F$15:$F$16,F15)&gt;1,NOT(ISBLANK(F15)))</formula>
    </cfRule>
    <cfRule type="duplicateValues" priority="19" dxfId="1">
      <formula>AND(COUNTIF($F$15:$F$16,A1)&gt;1,NOT(ISBLANK(A1)))</formula>
    </cfRule>
    <cfRule type="duplicateValues" priority="20" dxfId="1">
      <formula>AND(COUNTIF($F$15:$F$16,A1)&gt;1,NOT(ISBLANK(A1)))</formula>
    </cfRule>
  </conditionalFormatting>
  <conditionalFormatting sqref="C5:D12 C14:D14">
    <cfRule type="expression" priority="26" dxfId="0" stopIfTrue="1">
      <formula>AND(COUNTIF($C$5:$D$12,C5)+COUNTIF($C$14:$D$14,C5)&gt;1,NOT(ISBLANK(C5)))</formula>
    </cfRule>
    <cfRule type="expression" priority="27" dxfId="0" stopIfTrue="1">
      <formula>AND(COUNTIF($C$5:$D$12,C5)+COUNTIF($C$14:$D$14,C5)&gt;1,NOT(ISBLANK(C5)))</formula>
    </cfRule>
    <cfRule type="expression" priority="28" dxfId="0" stopIfTrue="1">
      <formula>AND(COUNTIF($C$5:$D$12,C5)+COUNTIF($C$14:$D$14,C5)&gt;1,NOT(ISBLANK(C5)))</formula>
    </cfRule>
    <cfRule type="duplicateValues" priority="29" dxfId="1">
      <formula>AND(COUNTIF($C$5:$D$12,A1)+COUNTIF($C$14:$D$14,A1)&gt;1,NOT(ISBLANK(A1)))</formula>
    </cfRule>
    <cfRule type="duplicateValues" priority="30" dxfId="1">
      <formula>AND(COUNTIF($C$5:$D$12,A1)+COUNTIF($C$14:$D$14,A1)&gt;1,NOT(ISBLANK(A1)))</formula>
    </cfRule>
  </conditionalFormatting>
  <conditionalFormatting sqref="C15:D16">
    <cfRule type="expression" priority="21" dxfId="0" stopIfTrue="1">
      <formula>AND(COUNTIF($C$15:$D$16,C15)&gt;1,NOT(ISBLANK(C15)))</formula>
    </cfRule>
    <cfRule type="expression" priority="22" dxfId="0" stopIfTrue="1">
      <formula>AND(COUNTIF($C$15:$D$16,C15)&gt;1,NOT(ISBLANK(C15)))</formula>
    </cfRule>
    <cfRule type="expression" priority="23" dxfId="0" stopIfTrue="1">
      <formula>AND(COUNTIF($C$15:$D$16,C15)&gt;1,NOT(ISBLANK(C15)))</formula>
    </cfRule>
    <cfRule type="duplicateValues" priority="24" dxfId="1">
      <formula>AND(COUNTIF($C$15:$D$16,A1)&gt;1,NOT(ISBLANK(A1)))</formula>
    </cfRule>
    <cfRule type="duplicateValues" priority="25" dxfId="1">
      <formula>AND(COUNTIF($C$15:$D$16,A1)&gt;1,NOT(ISBLANK(A1)))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8.375" style="45" customWidth="1"/>
    <col min="2" max="2" width="18.75390625" style="45" customWidth="1"/>
    <col min="3" max="3" width="12.00390625" style="45" customWidth="1"/>
    <col min="4" max="4" width="16.625" style="45" customWidth="1"/>
    <col min="5" max="5" width="16.00390625" style="45" customWidth="1"/>
    <col min="6" max="6" width="16.625" style="45" customWidth="1"/>
    <col min="7" max="7" width="14.75390625" style="45" customWidth="1"/>
    <col min="8" max="8" width="20.875" style="45" customWidth="1"/>
    <col min="9" max="16384" width="9.00390625" style="45" customWidth="1"/>
  </cols>
  <sheetData>
    <row r="1" spans="1:8" s="45" customFormat="1" ht="55.5" customHeight="1">
      <c r="A1" s="86" t="s">
        <v>237</v>
      </c>
      <c r="B1" s="86"/>
      <c r="C1" s="86"/>
      <c r="D1" s="86"/>
      <c r="E1" s="86"/>
      <c r="F1" s="86"/>
      <c r="G1" s="86"/>
      <c r="H1" s="86"/>
    </row>
    <row r="2" spans="1:8" s="108" customFormat="1" ht="28.5" customHeight="1">
      <c r="A2" s="61" t="s">
        <v>238</v>
      </c>
      <c r="B2" s="61"/>
      <c r="C2" s="61"/>
      <c r="D2" s="110" t="s">
        <v>239</v>
      </c>
      <c r="E2" s="110"/>
      <c r="F2" s="110"/>
      <c r="G2" s="110"/>
      <c r="H2" s="111" t="s">
        <v>240</v>
      </c>
    </row>
    <row r="3" spans="1:8" s="109" customFormat="1" ht="36.75" customHeight="1">
      <c r="A3" s="112" t="s">
        <v>1</v>
      </c>
      <c r="B3" s="112" t="s">
        <v>241</v>
      </c>
      <c r="C3" s="113" t="s">
        <v>242</v>
      </c>
      <c r="D3" s="113" t="s">
        <v>243</v>
      </c>
      <c r="E3" s="113" t="s">
        <v>22</v>
      </c>
      <c r="F3" s="113" t="s">
        <v>244</v>
      </c>
      <c r="G3" s="112" t="s">
        <v>245</v>
      </c>
      <c r="H3" s="100" t="s">
        <v>7</v>
      </c>
    </row>
    <row r="4" spans="1:8" s="109" customFormat="1" ht="9" customHeight="1">
      <c r="A4" s="114"/>
      <c r="B4" s="114"/>
      <c r="C4" s="115"/>
      <c r="D4" s="114"/>
      <c r="E4" s="114"/>
      <c r="F4" s="114"/>
      <c r="G4" s="114"/>
      <c r="H4" s="99"/>
    </row>
    <row r="5" spans="1:8" s="109" customFormat="1" ht="34.5" customHeight="1">
      <c r="A5" s="99">
        <v>1</v>
      </c>
      <c r="B5" s="99" t="s">
        <v>193</v>
      </c>
      <c r="C5" s="99">
        <v>4</v>
      </c>
      <c r="D5" s="99" t="s">
        <v>10</v>
      </c>
      <c r="E5" s="99">
        <v>33.28</v>
      </c>
      <c r="F5" s="99">
        <v>200</v>
      </c>
      <c r="G5" s="99">
        <f aca="true" t="shared" si="0" ref="G5:G13">E5*F5</f>
        <v>6656</v>
      </c>
      <c r="H5" s="116"/>
    </row>
    <row r="6" spans="1:8" s="109" customFormat="1" ht="34.5" customHeight="1">
      <c r="A6" s="99">
        <v>2</v>
      </c>
      <c r="B6" s="117" t="s">
        <v>200</v>
      </c>
      <c r="C6" s="99">
        <v>8</v>
      </c>
      <c r="D6" s="99" t="s">
        <v>10</v>
      </c>
      <c r="E6" s="99">
        <v>80.62</v>
      </c>
      <c r="F6" s="99">
        <v>200</v>
      </c>
      <c r="G6" s="99">
        <f t="shared" si="0"/>
        <v>16124</v>
      </c>
      <c r="H6" s="116"/>
    </row>
    <row r="7" spans="1:8" s="109" customFormat="1" ht="34.5" customHeight="1">
      <c r="A7" s="99">
        <v>3</v>
      </c>
      <c r="B7" s="118" t="s">
        <v>182</v>
      </c>
      <c r="C7" s="99">
        <v>6</v>
      </c>
      <c r="D7" s="99" t="s">
        <v>10</v>
      </c>
      <c r="E7" s="99">
        <v>901.81</v>
      </c>
      <c r="F7" s="99">
        <v>200</v>
      </c>
      <c r="G7" s="99">
        <f t="shared" si="0"/>
        <v>180362</v>
      </c>
      <c r="H7" s="116"/>
    </row>
    <row r="8" spans="1:8" s="109" customFormat="1" ht="34.5" customHeight="1">
      <c r="A8" s="99">
        <v>4</v>
      </c>
      <c r="B8" s="118" t="s">
        <v>175</v>
      </c>
      <c r="C8" s="99">
        <v>4</v>
      </c>
      <c r="D8" s="99" t="s">
        <v>10</v>
      </c>
      <c r="E8" s="99">
        <f>611.65-357.74</f>
        <v>253.90999999999997</v>
      </c>
      <c r="F8" s="99">
        <v>200</v>
      </c>
      <c r="G8" s="99">
        <f t="shared" si="0"/>
        <v>50781.99999999999</v>
      </c>
      <c r="H8" s="116"/>
    </row>
    <row r="9" spans="1:8" s="109" customFormat="1" ht="34.5" customHeight="1">
      <c r="A9" s="99">
        <v>5</v>
      </c>
      <c r="B9" s="118" t="s">
        <v>246</v>
      </c>
      <c r="C9" s="99">
        <v>9</v>
      </c>
      <c r="D9" s="99" t="s">
        <v>10</v>
      </c>
      <c r="E9" s="99">
        <f>284.09-125.82</f>
        <v>158.26999999999998</v>
      </c>
      <c r="F9" s="99">
        <v>200</v>
      </c>
      <c r="G9" s="99">
        <f t="shared" si="0"/>
        <v>31653.999999999996</v>
      </c>
      <c r="H9" s="116"/>
    </row>
    <row r="10" spans="1:8" s="109" customFormat="1" ht="34.5" customHeight="1">
      <c r="A10" s="99">
        <v>6</v>
      </c>
      <c r="B10" s="118" t="s">
        <v>203</v>
      </c>
      <c r="C10" s="99">
        <v>2</v>
      </c>
      <c r="D10" s="99" t="s">
        <v>10</v>
      </c>
      <c r="E10" s="99">
        <v>33.69</v>
      </c>
      <c r="F10" s="99">
        <v>200</v>
      </c>
      <c r="G10" s="99">
        <f t="shared" si="0"/>
        <v>6738</v>
      </c>
      <c r="H10" s="116"/>
    </row>
    <row r="11" spans="1:8" s="109" customFormat="1" ht="34.5" customHeight="1">
      <c r="A11" s="99">
        <v>7</v>
      </c>
      <c r="B11" s="118" t="s">
        <v>112</v>
      </c>
      <c r="C11" s="99">
        <v>1</v>
      </c>
      <c r="D11" s="99" t="s">
        <v>10</v>
      </c>
      <c r="E11" s="99">
        <v>13.52</v>
      </c>
      <c r="F11" s="99">
        <v>200</v>
      </c>
      <c r="G11" s="99">
        <f t="shared" si="0"/>
        <v>2704</v>
      </c>
      <c r="H11" s="116"/>
    </row>
    <row r="12" spans="1:8" s="109" customFormat="1" ht="34.5" customHeight="1">
      <c r="A12" s="99">
        <v>8</v>
      </c>
      <c r="B12" s="117" t="s">
        <v>247</v>
      </c>
      <c r="C12" s="99">
        <v>1</v>
      </c>
      <c r="D12" s="99" t="s">
        <v>10</v>
      </c>
      <c r="E12" s="99">
        <f>611.65-253.91+284.09-158.27</f>
        <v>483.55999999999995</v>
      </c>
      <c r="F12" s="99">
        <v>200</v>
      </c>
      <c r="G12" s="99">
        <f t="shared" si="0"/>
        <v>96711.99999999999</v>
      </c>
      <c r="H12" s="116"/>
    </row>
    <row r="13" spans="1:8" s="109" customFormat="1" ht="34.5" customHeight="1">
      <c r="A13" s="99" t="s">
        <v>16</v>
      </c>
      <c r="B13" s="99"/>
      <c r="C13" s="99">
        <v>35</v>
      </c>
      <c r="D13" s="99"/>
      <c r="E13" s="99">
        <f>SUM(E5:E12)</f>
        <v>1958.6599999999999</v>
      </c>
      <c r="F13" s="99">
        <v>200</v>
      </c>
      <c r="G13" s="99">
        <f t="shared" si="0"/>
        <v>391732</v>
      </c>
      <c r="H13" s="116"/>
    </row>
    <row r="14" spans="1:8" s="109" customFormat="1" ht="21" customHeight="1">
      <c r="A14" s="61" t="s">
        <v>248</v>
      </c>
      <c r="B14" s="61"/>
      <c r="C14" s="61"/>
      <c r="D14" s="61"/>
      <c r="E14" s="61"/>
      <c r="F14" s="61"/>
      <c r="G14" s="61"/>
      <c r="H14" s="61"/>
    </row>
    <row r="15" s="109" customFormat="1" ht="12"/>
  </sheetData>
  <sheetProtection/>
  <mergeCells count="12">
    <mergeCell ref="A1:H1"/>
    <mergeCell ref="A2:C2"/>
    <mergeCell ref="D2:G2"/>
    <mergeCell ref="A14:H1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G2" sqref="G1:G65536"/>
    </sheetView>
  </sheetViews>
  <sheetFormatPr defaultColWidth="9.00390625" defaultRowHeight="14.25"/>
  <cols>
    <col min="1" max="1" width="5.50390625" style="45" customWidth="1"/>
    <col min="2" max="2" width="14.125" style="45" customWidth="1"/>
    <col min="3" max="3" width="13.75390625" style="45" customWidth="1"/>
    <col min="4" max="4" width="26.50390625" style="45" customWidth="1"/>
    <col min="5" max="5" width="16.00390625" style="45" customWidth="1"/>
    <col min="6" max="6" width="20.00390625" style="85" customWidth="1"/>
    <col min="7" max="7" width="11.875" style="85" customWidth="1"/>
    <col min="8" max="16384" width="9.00390625" style="45" customWidth="1"/>
  </cols>
  <sheetData>
    <row r="1" spans="1:7" ht="30" customHeight="1">
      <c r="A1" s="86" t="s">
        <v>249</v>
      </c>
      <c r="B1" s="86"/>
      <c r="C1" s="86"/>
      <c r="D1" s="86"/>
      <c r="E1" s="86"/>
      <c r="F1" s="87"/>
      <c r="G1" s="87"/>
    </row>
    <row r="2" spans="1:7" ht="18.75">
      <c r="A2" s="88" t="s">
        <v>250</v>
      </c>
      <c r="B2" s="88"/>
      <c r="C2" s="88"/>
      <c r="D2" s="104"/>
      <c r="E2" s="89"/>
      <c r="F2" s="104" t="s">
        <v>251</v>
      </c>
      <c r="G2" s="90"/>
    </row>
    <row r="3" spans="1:7" ht="34.5" customHeight="1">
      <c r="A3" s="91" t="s">
        <v>18</v>
      </c>
      <c r="B3" s="92" t="s">
        <v>241</v>
      </c>
      <c r="C3" s="93" t="s">
        <v>19</v>
      </c>
      <c r="D3" s="93" t="s">
        <v>20</v>
      </c>
      <c r="E3" s="91" t="s">
        <v>252</v>
      </c>
      <c r="F3" s="94" t="s">
        <v>253</v>
      </c>
      <c r="G3" s="91" t="s">
        <v>7</v>
      </c>
    </row>
    <row r="4" spans="1:7" ht="34.5" customHeight="1">
      <c r="A4" s="93"/>
      <c r="B4" s="95"/>
      <c r="C4" s="93"/>
      <c r="D4" s="93"/>
      <c r="E4" s="93"/>
      <c r="F4" s="105"/>
      <c r="G4" s="91"/>
    </row>
    <row r="5" spans="1:7" ht="34.5" customHeight="1">
      <c r="A5" s="93"/>
      <c r="B5" s="97"/>
      <c r="C5" s="93"/>
      <c r="D5" s="93"/>
      <c r="E5" s="93"/>
      <c r="F5" s="96"/>
      <c r="G5" s="91"/>
    </row>
    <row r="6" spans="1:7" ht="34.5" customHeight="1">
      <c r="A6" s="93">
        <v>1</v>
      </c>
      <c r="B6" s="106" t="s">
        <v>254</v>
      </c>
      <c r="C6" s="107" t="s">
        <v>255</v>
      </c>
      <c r="D6" s="37" t="s">
        <v>256</v>
      </c>
      <c r="E6" s="107">
        <v>10</v>
      </c>
      <c r="F6" s="48">
        <v>2000</v>
      </c>
      <c r="G6" s="48"/>
    </row>
    <row r="7" spans="1:7" ht="34.5" customHeight="1">
      <c r="A7" s="93">
        <v>2</v>
      </c>
      <c r="B7" s="106" t="s">
        <v>254</v>
      </c>
      <c r="C7" s="107" t="s">
        <v>257</v>
      </c>
      <c r="D7" s="37" t="s">
        <v>258</v>
      </c>
      <c r="E7" s="107">
        <v>6.6</v>
      </c>
      <c r="F7" s="106">
        <v>1320</v>
      </c>
      <c r="G7" s="48"/>
    </row>
    <row r="8" spans="1:7" ht="34.5" customHeight="1">
      <c r="A8" s="93" t="s">
        <v>16</v>
      </c>
      <c r="B8" s="106"/>
      <c r="C8" s="106"/>
      <c r="D8" s="106"/>
      <c r="E8" s="106">
        <f>SUM(E6:E7)</f>
        <v>16.6</v>
      </c>
      <c r="F8" s="106">
        <v>3320</v>
      </c>
      <c r="G8" s="48"/>
    </row>
    <row r="9" spans="1:7" ht="34.5" customHeight="1">
      <c r="A9" s="103" t="s">
        <v>259</v>
      </c>
      <c r="B9" s="103"/>
      <c r="C9" s="103"/>
      <c r="D9" s="103"/>
      <c r="E9" s="103" t="s">
        <v>260</v>
      </c>
      <c r="F9" s="103"/>
      <c r="G9" s="103"/>
    </row>
  </sheetData>
  <sheetProtection/>
  <mergeCells count="12">
    <mergeCell ref="A1:G1"/>
    <mergeCell ref="A2:C2"/>
    <mergeCell ref="A9:C9"/>
    <mergeCell ref="E9:G9"/>
    <mergeCell ref="A3:A5"/>
    <mergeCell ref="B3:B5"/>
    <mergeCell ref="C3:C5"/>
    <mergeCell ref="D3:D5"/>
    <mergeCell ref="E3:E5"/>
    <mergeCell ref="F3:F5"/>
    <mergeCell ref="G3:G5"/>
    <mergeCell ref="G6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F2" sqref="F1:F65536"/>
    </sheetView>
  </sheetViews>
  <sheetFormatPr defaultColWidth="9.00390625" defaultRowHeight="14.25"/>
  <cols>
    <col min="1" max="1" width="6.25390625" style="45" customWidth="1"/>
    <col min="2" max="2" width="9.625" style="45" customWidth="1"/>
    <col min="3" max="3" width="25.75390625" style="45" customWidth="1"/>
    <col min="4" max="4" width="24.50390625" style="45" customWidth="1"/>
    <col min="5" max="5" width="11.625" style="45" customWidth="1"/>
    <col min="6" max="6" width="19.50390625" style="45" customWidth="1"/>
    <col min="7" max="7" width="14.00390625" style="85" customWidth="1"/>
    <col min="8" max="16384" width="9.00390625" style="45" customWidth="1"/>
  </cols>
  <sheetData>
    <row r="1" spans="1:7" ht="48.75" customHeight="1">
      <c r="A1" s="86" t="s">
        <v>261</v>
      </c>
      <c r="B1" s="86"/>
      <c r="C1" s="86"/>
      <c r="D1" s="86"/>
      <c r="E1" s="86"/>
      <c r="F1" s="86"/>
      <c r="G1" s="87"/>
    </row>
    <row r="2" spans="1:7" ht="18.75">
      <c r="A2" s="88" t="s">
        <v>250</v>
      </c>
      <c r="B2" s="88"/>
      <c r="C2" s="88"/>
      <c r="D2" s="88"/>
      <c r="E2" s="89"/>
      <c r="F2" s="89"/>
      <c r="G2" s="90"/>
    </row>
    <row r="3" spans="1:7" ht="13.5">
      <c r="A3" s="91" t="s">
        <v>18</v>
      </c>
      <c r="B3" s="92" t="s">
        <v>241</v>
      </c>
      <c r="C3" s="93" t="s">
        <v>262</v>
      </c>
      <c r="D3" s="93" t="s">
        <v>263</v>
      </c>
      <c r="E3" s="91" t="s">
        <v>252</v>
      </c>
      <c r="F3" s="94" t="s">
        <v>264</v>
      </c>
      <c r="G3" s="91" t="s">
        <v>7</v>
      </c>
    </row>
    <row r="4" spans="1:7" ht="13.5">
      <c r="A4" s="93"/>
      <c r="B4" s="95"/>
      <c r="C4" s="93"/>
      <c r="D4" s="93"/>
      <c r="E4" s="93"/>
      <c r="F4" s="96"/>
      <c r="G4" s="91"/>
    </row>
    <row r="5" spans="1:7" ht="18.75">
      <c r="A5" s="93"/>
      <c r="B5" s="97"/>
      <c r="C5" s="93"/>
      <c r="D5" s="93"/>
      <c r="E5" s="93"/>
      <c r="F5" s="93" t="s">
        <v>265</v>
      </c>
      <c r="G5" s="91"/>
    </row>
    <row r="6" spans="1:7" ht="39.75" customHeight="1">
      <c r="A6" s="93">
        <v>1</v>
      </c>
      <c r="B6" s="93" t="s">
        <v>266</v>
      </c>
      <c r="C6" s="38" t="s">
        <v>267</v>
      </c>
      <c r="D6" s="98" t="s">
        <v>268</v>
      </c>
      <c r="E6" s="37">
        <v>572.9</v>
      </c>
      <c r="F6" s="91">
        <f aca="true" t="shared" si="0" ref="F6:F8">E6*200</f>
        <v>114580</v>
      </c>
      <c r="G6" s="48"/>
    </row>
    <row r="7" spans="1:7" ht="39.75" customHeight="1">
      <c r="A7" s="93">
        <v>2</v>
      </c>
      <c r="B7" s="93" t="s">
        <v>266</v>
      </c>
      <c r="C7" s="38" t="s">
        <v>269</v>
      </c>
      <c r="D7" s="98" t="s">
        <v>270</v>
      </c>
      <c r="E7" s="37">
        <v>1407.6</v>
      </c>
      <c r="F7" s="91">
        <f t="shared" si="0"/>
        <v>281520</v>
      </c>
      <c r="G7" s="48"/>
    </row>
    <row r="8" spans="1:7" ht="39.75" customHeight="1">
      <c r="A8" s="93">
        <v>3</v>
      </c>
      <c r="B8" s="99" t="s">
        <v>266</v>
      </c>
      <c r="C8" s="38" t="s">
        <v>267</v>
      </c>
      <c r="D8" s="98" t="s">
        <v>268</v>
      </c>
      <c r="E8" s="37">
        <v>255.4</v>
      </c>
      <c r="F8" s="100">
        <f t="shared" si="0"/>
        <v>51080</v>
      </c>
      <c r="G8" s="48"/>
    </row>
    <row r="9" spans="1:7" ht="39.75" customHeight="1">
      <c r="A9" s="101" t="s">
        <v>16</v>
      </c>
      <c r="B9" s="102"/>
      <c r="C9" s="93"/>
      <c r="D9" s="93"/>
      <c r="E9" s="93">
        <f>SUM(E6:E8)</f>
        <v>2235.9</v>
      </c>
      <c r="F9" s="91">
        <f>SUM(F6:F8)</f>
        <v>447180</v>
      </c>
      <c r="G9" s="48"/>
    </row>
    <row r="10" spans="1:7" ht="42.75" customHeight="1">
      <c r="A10" s="103" t="s">
        <v>271</v>
      </c>
      <c r="B10" s="103"/>
      <c r="C10" s="103"/>
      <c r="D10" s="103"/>
      <c r="E10" s="103"/>
      <c r="F10" s="103"/>
      <c r="G10" s="103"/>
    </row>
  </sheetData>
  <sheetProtection/>
  <mergeCells count="12">
    <mergeCell ref="A1:G1"/>
    <mergeCell ref="A2:D2"/>
    <mergeCell ref="A9:B9"/>
    <mergeCell ref="A10:G10"/>
    <mergeCell ref="A3:A5"/>
    <mergeCell ref="B3:B5"/>
    <mergeCell ref="C3:C5"/>
    <mergeCell ref="D3:D5"/>
    <mergeCell ref="E3:E5"/>
    <mergeCell ref="F3:F4"/>
    <mergeCell ref="G3:G5"/>
    <mergeCell ref="G6:G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J3" sqref="J1:J65536"/>
    </sheetView>
  </sheetViews>
  <sheetFormatPr defaultColWidth="8.875" defaultRowHeight="14.25"/>
  <cols>
    <col min="1" max="1" width="6.125" style="45" customWidth="1"/>
    <col min="2" max="2" width="13.625" style="45" customWidth="1"/>
    <col min="3" max="3" width="19.875" style="58" customWidth="1"/>
    <col min="4" max="4" width="22.875" style="58" customWidth="1"/>
    <col min="5" max="5" width="10.25390625" style="45" customWidth="1"/>
    <col min="6" max="6" width="14.375" style="45" customWidth="1"/>
    <col min="7" max="7" width="11.125" style="45" customWidth="1"/>
    <col min="8" max="8" width="13.375" style="45" customWidth="1"/>
    <col min="9" max="9" width="13.50390625" style="45" customWidth="1"/>
    <col min="10" max="10" width="9.625" style="45" customWidth="1"/>
    <col min="11" max="16384" width="8.875" style="45" customWidth="1"/>
  </cols>
  <sheetData>
    <row r="1" spans="1:10" s="45" customFormat="1" ht="34.5" customHeight="1">
      <c r="A1" s="64" t="s">
        <v>272</v>
      </c>
      <c r="B1" s="64"/>
      <c r="C1" s="78"/>
      <c r="D1" s="78"/>
      <c r="E1" s="64"/>
      <c r="F1" s="64"/>
      <c r="G1" s="64"/>
      <c r="H1" s="64"/>
      <c r="I1" s="64"/>
      <c r="J1" s="64"/>
    </row>
    <row r="2" spans="1:10" s="45" customFormat="1" ht="34.5" customHeight="1">
      <c r="A2" s="79" t="s">
        <v>273</v>
      </c>
      <c r="B2" s="79"/>
      <c r="C2" s="80"/>
      <c r="D2" s="80"/>
      <c r="E2" s="64"/>
      <c r="F2" s="64"/>
      <c r="G2" s="79"/>
      <c r="H2" s="79"/>
      <c r="I2" s="79"/>
      <c r="J2" s="79"/>
    </row>
    <row r="3" spans="1:10" s="45" customFormat="1" ht="34.5" customHeight="1">
      <c r="A3" s="66" t="s">
        <v>1</v>
      </c>
      <c r="B3" s="66" t="s">
        <v>19</v>
      </c>
      <c r="C3" s="67" t="s">
        <v>20</v>
      </c>
      <c r="D3" s="67" t="s">
        <v>274</v>
      </c>
      <c r="E3" s="68" t="s">
        <v>275</v>
      </c>
      <c r="F3" s="69" t="s">
        <v>21</v>
      </c>
      <c r="G3" s="70" t="s">
        <v>276</v>
      </c>
      <c r="H3" s="70" t="s">
        <v>5</v>
      </c>
      <c r="I3" s="70" t="s">
        <v>277</v>
      </c>
      <c r="J3" s="66" t="s">
        <v>7</v>
      </c>
    </row>
    <row r="4" spans="1:10" s="45" customFormat="1" ht="34.5" customHeight="1">
      <c r="A4" s="81">
        <f aca="true" t="shared" si="0" ref="A4:A34">ROW()-3</f>
        <v>1</v>
      </c>
      <c r="B4" s="82" t="s">
        <v>278</v>
      </c>
      <c r="C4" s="26" t="s">
        <v>279</v>
      </c>
      <c r="D4" s="26" t="s">
        <v>280</v>
      </c>
      <c r="E4" s="30" t="s">
        <v>8</v>
      </c>
      <c r="F4" s="30" t="s">
        <v>281</v>
      </c>
      <c r="G4" s="82">
        <v>66</v>
      </c>
      <c r="H4" s="30">
        <v>200</v>
      </c>
      <c r="I4" s="30">
        <f aca="true" t="shared" si="1" ref="I4:I34">G4*H4</f>
        <v>13200</v>
      </c>
      <c r="J4" s="84"/>
    </row>
    <row r="5" spans="1:10" s="45" customFormat="1" ht="34.5" customHeight="1">
      <c r="A5" s="81">
        <f t="shared" si="0"/>
        <v>2</v>
      </c>
      <c r="B5" s="82" t="s">
        <v>282</v>
      </c>
      <c r="C5" s="26" t="s">
        <v>283</v>
      </c>
      <c r="D5" s="26" t="s">
        <v>284</v>
      </c>
      <c r="E5" s="30" t="s">
        <v>8</v>
      </c>
      <c r="F5" s="30" t="s">
        <v>281</v>
      </c>
      <c r="G5" s="82">
        <v>8</v>
      </c>
      <c r="H5" s="30">
        <v>200</v>
      </c>
      <c r="I5" s="30">
        <f t="shared" si="1"/>
        <v>1600</v>
      </c>
      <c r="J5" s="84"/>
    </row>
    <row r="6" spans="1:10" s="45" customFormat="1" ht="34.5" customHeight="1">
      <c r="A6" s="81">
        <f t="shared" si="0"/>
        <v>3</v>
      </c>
      <c r="B6" s="82" t="s">
        <v>285</v>
      </c>
      <c r="C6" s="26" t="s">
        <v>286</v>
      </c>
      <c r="D6" s="26" t="s">
        <v>287</v>
      </c>
      <c r="E6" s="30" t="s">
        <v>8</v>
      </c>
      <c r="F6" s="30" t="s">
        <v>281</v>
      </c>
      <c r="G6" s="82">
        <v>8.7</v>
      </c>
      <c r="H6" s="30">
        <v>200</v>
      </c>
      <c r="I6" s="30">
        <f t="shared" si="1"/>
        <v>1739.9999999999998</v>
      </c>
      <c r="J6" s="84"/>
    </row>
    <row r="7" spans="1:10" s="45" customFormat="1" ht="34.5" customHeight="1">
      <c r="A7" s="81">
        <f t="shared" si="0"/>
        <v>4</v>
      </c>
      <c r="B7" s="82" t="s">
        <v>288</v>
      </c>
      <c r="C7" s="26" t="s">
        <v>289</v>
      </c>
      <c r="D7" s="26" t="s">
        <v>290</v>
      </c>
      <c r="E7" s="30" t="s">
        <v>8</v>
      </c>
      <c r="F7" s="30" t="s">
        <v>281</v>
      </c>
      <c r="G7" s="82">
        <v>10.3</v>
      </c>
      <c r="H7" s="30">
        <v>200</v>
      </c>
      <c r="I7" s="30">
        <f t="shared" si="1"/>
        <v>2060</v>
      </c>
      <c r="J7" s="84"/>
    </row>
    <row r="8" spans="1:10" s="45" customFormat="1" ht="34.5" customHeight="1">
      <c r="A8" s="81">
        <f t="shared" si="0"/>
        <v>5</v>
      </c>
      <c r="B8" s="82" t="s">
        <v>291</v>
      </c>
      <c r="C8" s="26" t="s">
        <v>292</v>
      </c>
      <c r="D8" s="26" t="s">
        <v>293</v>
      </c>
      <c r="E8" s="30" t="s">
        <v>8</v>
      </c>
      <c r="F8" s="30" t="s">
        <v>281</v>
      </c>
      <c r="G8" s="82">
        <v>20</v>
      </c>
      <c r="H8" s="30">
        <v>200</v>
      </c>
      <c r="I8" s="30">
        <f t="shared" si="1"/>
        <v>4000</v>
      </c>
      <c r="J8" s="84"/>
    </row>
    <row r="9" spans="1:10" s="45" customFormat="1" ht="34.5" customHeight="1">
      <c r="A9" s="81">
        <f t="shared" si="0"/>
        <v>6</v>
      </c>
      <c r="B9" s="82" t="s">
        <v>294</v>
      </c>
      <c r="C9" s="26" t="s">
        <v>295</v>
      </c>
      <c r="D9" s="26" t="s">
        <v>296</v>
      </c>
      <c r="E9" s="30" t="s">
        <v>8</v>
      </c>
      <c r="F9" s="30" t="s">
        <v>281</v>
      </c>
      <c r="G9" s="82">
        <v>6.4</v>
      </c>
      <c r="H9" s="30">
        <v>200</v>
      </c>
      <c r="I9" s="30">
        <f t="shared" si="1"/>
        <v>1280</v>
      </c>
      <c r="J9" s="84"/>
    </row>
    <row r="10" spans="1:10" s="45" customFormat="1" ht="34.5" customHeight="1">
      <c r="A10" s="81">
        <f t="shared" si="0"/>
        <v>7</v>
      </c>
      <c r="B10" s="82" t="s">
        <v>297</v>
      </c>
      <c r="C10" s="26" t="s">
        <v>298</v>
      </c>
      <c r="D10" s="26" t="s">
        <v>299</v>
      </c>
      <c r="E10" s="30" t="s">
        <v>8</v>
      </c>
      <c r="F10" s="30" t="s">
        <v>281</v>
      </c>
      <c r="G10" s="82">
        <v>10</v>
      </c>
      <c r="H10" s="30">
        <v>200</v>
      </c>
      <c r="I10" s="30">
        <f t="shared" si="1"/>
        <v>2000</v>
      </c>
      <c r="J10" s="84"/>
    </row>
    <row r="11" spans="1:10" s="45" customFormat="1" ht="34.5" customHeight="1">
      <c r="A11" s="81">
        <f t="shared" si="0"/>
        <v>8</v>
      </c>
      <c r="B11" s="82" t="s">
        <v>300</v>
      </c>
      <c r="C11" s="26" t="s">
        <v>301</v>
      </c>
      <c r="D11" s="26" t="s">
        <v>302</v>
      </c>
      <c r="E11" s="30" t="s">
        <v>8</v>
      </c>
      <c r="F11" s="30" t="s">
        <v>281</v>
      </c>
      <c r="G11" s="82">
        <v>2.2</v>
      </c>
      <c r="H11" s="30">
        <v>200</v>
      </c>
      <c r="I11" s="30">
        <f t="shared" si="1"/>
        <v>440.00000000000006</v>
      </c>
      <c r="J11" s="84"/>
    </row>
    <row r="12" spans="1:10" s="45" customFormat="1" ht="34.5" customHeight="1">
      <c r="A12" s="81">
        <f t="shared" si="0"/>
        <v>9</v>
      </c>
      <c r="B12" s="82" t="s">
        <v>303</v>
      </c>
      <c r="C12" s="26" t="s">
        <v>304</v>
      </c>
      <c r="D12" s="26" t="s">
        <v>305</v>
      </c>
      <c r="E12" s="30" t="s">
        <v>8</v>
      </c>
      <c r="F12" s="30" t="s">
        <v>281</v>
      </c>
      <c r="G12" s="82">
        <v>13</v>
      </c>
      <c r="H12" s="30">
        <v>200</v>
      </c>
      <c r="I12" s="30">
        <f t="shared" si="1"/>
        <v>2600</v>
      </c>
      <c r="J12" s="84"/>
    </row>
    <row r="13" spans="1:10" s="45" customFormat="1" ht="34.5" customHeight="1">
      <c r="A13" s="81">
        <f t="shared" si="0"/>
        <v>10</v>
      </c>
      <c r="B13" s="82" t="s">
        <v>306</v>
      </c>
      <c r="C13" s="26" t="s">
        <v>307</v>
      </c>
      <c r="D13" s="26" t="s">
        <v>308</v>
      </c>
      <c r="E13" s="30" t="s">
        <v>8</v>
      </c>
      <c r="F13" s="30" t="s">
        <v>281</v>
      </c>
      <c r="G13" s="82">
        <v>3</v>
      </c>
      <c r="H13" s="30">
        <v>200</v>
      </c>
      <c r="I13" s="30">
        <f t="shared" si="1"/>
        <v>600</v>
      </c>
      <c r="J13" s="84"/>
    </row>
    <row r="14" spans="1:10" s="45" customFormat="1" ht="34.5" customHeight="1">
      <c r="A14" s="81">
        <f t="shared" si="0"/>
        <v>11</v>
      </c>
      <c r="B14" s="82" t="s">
        <v>309</v>
      </c>
      <c r="C14" s="26" t="s">
        <v>310</v>
      </c>
      <c r="D14" s="26" t="s">
        <v>311</v>
      </c>
      <c r="E14" s="30" t="s">
        <v>8</v>
      </c>
      <c r="F14" s="30" t="s">
        <v>281</v>
      </c>
      <c r="G14" s="82">
        <v>1</v>
      </c>
      <c r="H14" s="30">
        <v>200</v>
      </c>
      <c r="I14" s="30">
        <f t="shared" si="1"/>
        <v>200</v>
      </c>
      <c r="J14" s="84"/>
    </row>
    <row r="15" spans="1:10" s="45" customFormat="1" ht="34.5" customHeight="1">
      <c r="A15" s="81">
        <f t="shared" si="0"/>
        <v>12</v>
      </c>
      <c r="B15" s="82" t="s">
        <v>312</v>
      </c>
      <c r="C15" s="26" t="s">
        <v>313</v>
      </c>
      <c r="D15" s="26" t="s">
        <v>314</v>
      </c>
      <c r="E15" s="30" t="s">
        <v>8</v>
      </c>
      <c r="F15" s="30" t="s">
        <v>281</v>
      </c>
      <c r="G15" s="82">
        <v>2.8</v>
      </c>
      <c r="H15" s="30">
        <v>200</v>
      </c>
      <c r="I15" s="30">
        <f t="shared" si="1"/>
        <v>560</v>
      </c>
      <c r="J15" s="84"/>
    </row>
    <row r="16" spans="1:10" s="45" customFormat="1" ht="34.5" customHeight="1">
      <c r="A16" s="81">
        <f t="shared" si="0"/>
        <v>13</v>
      </c>
      <c r="B16" s="30" t="s">
        <v>315</v>
      </c>
      <c r="C16" s="26" t="s">
        <v>316</v>
      </c>
      <c r="D16" s="26" t="s">
        <v>317</v>
      </c>
      <c r="E16" s="30" t="s">
        <v>8</v>
      </c>
      <c r="F16" s="30" t="s">
        <v>281</v>
      </c>
      <c r="G16" s="82">
        <v>23</v>
      </c>
      <c r="H16" s="30">
        <v>200</v>
      </c>
      <c r="I16" s="30">
        <f t="shared" si="1"/>
        <v>4600</v>
      </c>
      <c r="J16" s="84"/>
    </row>
    <row r="17" spans="1:10" s="45" customFormat="1" ht="34.5" customHeight="1">
      <c r="A17" s="81">
        <f t="shared" si="0"/>
        <v>14</v>
      </c>
      <c r="B17" s="82" t="s">
        <v>318</v>
      </c>
      <c r="C17" s="26" t="s">
        <v>319</v>
      </c>
      <c r="D17" s="26" t="s">
        <v>320</v>
      </c>
      <c r="E17" s="30" t="s">
        <v>8</v>
      </c>
      <c r="F17" s="30" t="s">
        <v>321</v>
      </c>
      <c r="G17" s="82">
        <v>47</v>
      </c>
      <c r="H17" s="30">
        <v>200</v>
      </c>
      <c r="I17" s="30">
        <f t="shared" si="1"/>
        <v>9400</v>
      </c>
      <c r="J17" s="84"/>
    </row>
    <row r="18" spans="1:10" s="45" customFormat="1" ht="34.5" customHeight="1">
      <c r="A18" s="81">
        <f t="shared" si="0"/>
        <v>15</v>
      </c>
      <c r="B18" s="82" t="s">
        <v>322</v>
      </c>
      <c r="C18" s="26" t="s">
        <v>323</v>
      </c>
      <c r="D18" s="26" t="s">
        <v>324</v>
      </c>
      <c r="E18" s="30" t="s">
        <v>8</v>
      </c>
      <c r="F18" s="30" t="s">
        <v>321</v>
      </c>
      <c r="G18" s="82">
        <v>20.3</v>
      </c>
      <c r="H18" s="30">
        <v>200</v>
      </c>
      <c r="I18" s="30">
        <f t="shared" si="1"/>
        <v>4060</v>
      </c>
      <c r="J18" s="84"/>
    </row>
    <row r="19" spans="1:10" s="45" customFormat="1" ht="34.5" customHeight="1">
      <c r="A19" s="81">
        <f t="shared" si="0"/>
        <v>16</v>
      </c>
      <c r="B19" s="82" t="s">
        <v>325</v>
      </c>
      <c r="C19" s="26" t="s">
        <v>326</v>
      </c>
      <c r="D19" s="26" t="s">
        <v>327</v>
      </c>
      <c r="E19" s="30" t="s">
        <v>8</v>
      </c>
      <c r="F19" s="30" t="s">
        <v>321</v>
      </c>
      <c r="G19" s="82">
        <v>11.4</v>
      </c>
      <c r="H19" s="30">
        <v>200</v>
      </c>
      <c r="I19" s="30">
        <f t="shared" si="1"/>
        <v>2280</v>
      </c>
      <c r="J19" s="84"/>
    </row>
    <row r="20" spans="1:10" s="45" customFormat="1" ht="34.5" customHeight="1">
      <c r="A20" s="81">
        <f t="shared" si="0"/>
        <v>17</v>
      </c>
      <c r="B20" s="82" t="s">
        <v>328</v>
      </c>
      <c r="C20" s="26" t="s">
        <v>329</v>
      </c>
      <c r="D20" s="26" t="s">
        <v>330</v>
      </c>
      <c r="E20" s="30" t="s">
        <v>8</v>
      </c>
      <c r="F20" s="30" t="s">
        <v>321</v>
      </c>
      <c r="G20" s="82">
        <v>8.9</v>
      </c>
      <c r="H20" s="30">
        <v>200</v>
      </c>
      <c r="I20" s="30">
        <f t="shared" si="1"/>
        <v>1780</v>
      </c>
      <c r="J20" s="84"/>
    </row>
    <row r="21" spans="1:10" s="45" customFormat="1" ht="34.5" customHeight="1">
      <c r="A21" s="81">
        <f t="shared" si="0"/>
        <v>18</v>
      </c>
      <c r="B21" s="82" t="s">
        <v>331</v>
      </c>
      <c r="C21" s="26" t="s">
        <v>332</v>
      </c>
      <c r="D21" s="26" t="s">
        <v>333</v>
      </c>
      <c r="E21" s="30" t="s">
        <v>8</v>
      </c>
      <c r="F21" s="30" t="s">
        <v>321</v>
      </c>
      <c r="G21" s="82">
        <v>32</v>
      </c>
      <c r="H21" s="30">
        <v>200</v>
      </c>
      <c r="I21" s="30">
        <f t="shared" si="1"/>
        <v>6400</v>
      </c>
      <c r="J21" s="84"/>
    </row>
    <row r="22" spans="1:10" s="45" customFormat="1" ht="34.5" customHeight="1">
      <c r="A22" s="81">
        <f t="shared" si="0"/>
        <v>19</v>
      </c>
      <c r="B22" s="82" t="s">
        <v>334</v>
      </c>
      <c r="C22" s="26" t="s">
        <v>335</v>
      </c>
      <c r="D22" s="26" t="s">
        <v>336</v>
      </c>
      <c r="E22" s="30" t="s">
        <v>8</v>
      </c>
      <c r="F22" s="30" t="s">
        <v>321</v>
      </c>
      <c r="G22" s="82">
        <v>9.2</v>
      </c>
      <c r="H22" s="30">
        <v>200</v>
      </c>
      <c r="I22" s="30">
        <f t="shared" si="1"/>
        <v>1839.9999999999998</v>
      </c>
      <c r="J22" s="84"/>
    </row>
    <row r="23" spans="1:10" s="45" customFormat="1" ht="34.5" customHeight="1">
      <c r="A23" s="81">
        <f t="shared" si="0"/>
        <v>20</v>
      </c>
      <c r="B23" s="82" t="s">
        <v>337</v>
      </c>
      <c r="C23" s="26" t="s">
        <v>338</v>
      </c>
      <c r="D23" s="26" t="s">
        <v>339</v>
      </c>
      <c r="E23" s="30" t="s">
        <v>8</v>
      </c>
      <c r="F23" s="30" t="s">
        <v>321</v>
      </c>
      <c r="G23" s="82">
        <v>1.1</v>
      </c>
      <c r="H23" s="30">
        <v>200</v>
      </c>
      <c r="I23" s="30">
        <f t="shared" si="1"/>
        <v>220.00000000000003</v>
      </c>
      <c r="J23" s="84"/>
    </row>
    <row r="24" spans="1:10" s="45" customFormat="1" ht="34.5" customHeight="1">
      <c r="A24" s="81">
        <f t="shared" si="0"/>
        <v>21</v>
      </c>
      <c r="B24" s="82" t="s">
        <v>340</v>
      </c>
      <c r="C24" s="26" t="s">
        <v>341</v>
      </c>
      <c r="D24" s="26" t="s">
        <v>342</v>
      </c>
      <c r="E24" s="30" t="s">
        <v>8</v>
      </c>
      <c r="F24" s="30" t="s">
        <v>321</v>
      </c>
      <c r="G24" s="82">
        <v>69.5</v>
      </c>
      <c r="H24" s="30">
        <v>200</v>
      </c>
      <c r="I24" s="30">
        <f t="shared" si="1"/>
        <v>13900</v>
      </c>
      <c r="J24" s="84"/>
    </row>
    <row r="25" spans="1:10" s="45" customFormat="1" ht="34.5" customHeight="1">
      <c r="A25" s="81">
        <f t="shared" si="0"/>
        <v>22</v>
      </c>
      <c r="B25" s="82" t="s">
        <v>343</v>
      </c>
      <c r="C25" s="26" t="s">
        <v>344</v>
      </c>
      <c r="D25" s="26" t="s">
        <v>345</v>
      </c>
      <c r="E25" s="30" t="s">
        <v>8</v>
      </c>
      <c r="F25" s="30" t="s">
        <v>321</v>
      </c>
      <c r="G25" s="82">
        <v>52.4</v>
      </c>
      <c r="H25" s="30">
        <v>200</v>
      </c>
      <c r="I25" s="30">
        <f t="shared" si="1"/>
        <v>10480</v>
      </c>
      <c r="J25" s="84"/>
    </row>
    <row r="26" spans="1:10" s="45" customFormat="1" ht="34.5" customHeight="1">
      <c r="A26" s="81">
        <f t="shared" si="0"/>
        <v>23</v>
      </c>
      <c r="B26" s="82" t="s">
        <v>346</v>
      </c>
      <c r="C26" s="26" t="s">
        <v>347</v>
      </c>
      <c r="D26" s="26" t="s">
        <v>348</v>
      </c>
      <c r="E26" s="30" t="s">
        <v>8</v>
      </c>
      <c r="F26" s="30" t="s">
        <v>321</v>
      </c>
      <c r="G26" s="82">
        <v>10</v>
      </c>
      <c r="H26" s="30">
        <v>200</v>
      </c>
      <c r="I26" s="30">
        <f t="shared" si="1"/>
        <v>2000</v>
      </c>
      <c r="J26" s="84"/>
    </row>
    <row r="27" spans="1:10" s="45" customFormat="1" ht="34.5" customHeight="1">
      <c r="A27" s="81">
        <f t="shared" si="0"/>
        <v>24</v>
      </c>
      <c r="B27" s="30" t="s">
        <v>349</v>
      </c>
      <c r="C27" s="26" t="s">
        <v>350</v>
      </c>
      <c r="D27" s="26" t="s">
        <v>351</v>
      </c>
      <c r="E27" s="30" t="s">
        <v>8</v>
      </c>
      <c r="F27" s="30" t="s">
        <v>352</v>
      </c>
      <c r="G27" s="82">
        <v>1290</v>
      </c>
      <c r="H27" s="30">
        <v>200</v>
      </c>
      <c r="I27" s="30">
        <f t="shared" si="1"/>
        <v>258000</v>
      </c>
      <c r="J27" s="84"/>
    </row>
    <row r="28" spans="1:10" s="45" customFormat="1" ht="34.5" customHeight="1">
      <c r="A28" s="81">
        <f t="shared" si="0"/>
        <v>25</v>
      </c>
      <c r="B28" s="30" t="s">
        <v>353</v>
      </c>
      <c r="C28" s="26" t="s">
        <v>354</v>
      </c>
      <c r="D28" s="26" t="s">
        <v>355</v>
      </c>
      <c r="E28" s="30" t="s">
        <v>8</v>
      </c>
      <c r="F28" s="30" t="s">
        <v>356</v>
      </c>
      <c r="G28" s="82">
        <v>1048</v>
      </c>
      <c r="H28" s="30">
        <v>200</v>
      </c>
      <c r="I28" s="30">
        <f t="shared" si="1"/>
        <v>209600</v>
      </c>
      <c r="J28" s="84"/>
    </row>
    <row r="29" spans="1:10" s="45" customFormat="1" ht="34.5" customHeight="1">
      <c r="A29" s="81">
        <f t="shared" si="0"/>
        <v>26</v>
      </c>
      <c r="B29" s="30" t="s">
        <v>357</v>
      </c>
      <c r="C29" s="26" t="s">
        <v>358</v>
      </c>
      <c r="D29" s="26" t="s">
        <v>359</v>
      </c>
      <c r="E29" s="30" t="s">
        <v>8</v>
      </c>
      <c r="F29" s="30" t="s">
        <v>356</v>
      </c>
      <c r="G29" s="82">
        <v>500</v>
      </c>
      <c r="H29" s="30">
        <v>200</v>
      </c>
      <c r="I29" s="30">
        <f t="shared" si="1"/>
        <v>100000</v>
      </c>
      <c r="J29" s="84"/>
    </row>
    <row r="30" spans="1:10" s="45" customFormat="1" ht="34.5" customHeight="1">
      <c r="A30" s="81">
        <f t="shared" si="0"/>
        <v>27</v>
      </c>
      <c r="B30" s="30" t="s">
        <v>360</v>
      </c>
      <c r="C30" s="26" t="s">
        <v>361</v>
      </c>
      <c r="D30" s="26" t="s">
        <v>362</v>
      </c>
      <c r="E30" s="30" t="s">
        <v>8</v>
      </c>
      <c r="F30" s="30" t="s">
        <v>363</v>
      </c>
      <c r="G30" s="82">
        <v>55</v>
      </c>
      <c r="H30" s="30">
        <v>200</v>
      </c>
      <c r="I30" s="30">
        <f t="shared" si="1"/>
        <v>11000</v>
      </c>
      <c r="J30" s="84"/>
    </row>
    <row r="31" spans="1:10" s="45" customFormat="1" ht="34.5" customHeight="1">
      <c r="A31" s="81">
        <f t="shared" si="0"/>
        <v>28</v>
      </c>
      <c r="B31" s="30" t="s">
        <v>364</v>
      </c>
      <c r="C31" s="26" t="s">
        <v>365</v>
      </c>
      <c r="D31" s="26" t="s">
        <v>366</v>
      </c>
      <c r="E31" s="30" t="s">
        <v>8</v>
      </c>
      <c r="F31" s="30" t="s">
        <v>363</v>
      </c>
      <c r="G31" s="82">
        <v>296.3</v>
      </c>
      <c r="H31" s="30">
        <v>200</v>
      </c>
      <c r="I31" s="30">
        <f t="shared" si="1"/>
        <v>59260</v>
      </c>
      <c r="J31" s="84"/>
    </row>
    <row r="32" spans="1:10" s="45" customFormat="1" ht="34.5" customHeight="1">
      <c r="A32" s="81">
        <f t="shared" si="0"/>
        <v>29</v>
      </c>
      <c r="B32" s="30" t="s">
        <v>367</v>
      </c>
      <c r="C32" s="26" t="s">
        <v>368</v>
      </c>
      <c r="D32" s="26" t="s">
        <v>369</v>
      </c>
      <c r="E32" s="30" t="s">
        <v>8</v>
      </c>
      <c r="F32" s="30" t="s">
        <v>363</v>
      </c>
      <c r="G32" s="82">
        <v>211</v>
      </c>
      <c r="H32" s="30">
        <v>200</v>
      </c>
      <c r="I32" s="30">
        <f t="shared" si="1"/>
        <v>42200</v>
      </c>
      <c r="J32" s="84"/>
    </row>
    <row r="33" spans="1:10" s="45" customFormat="1" ht="34.5" customHeight="1">
      <c r="A33" s="81">
        <f t="shared" si="0"/>
        <v>30</v>
      </c>
      <c r="B33" s="82" t="s">
        <v>370</v>
      </c>
      <c r="C33" s="26" t="s">
        <v>371</v>
      </c>
      <c r="D33" s="26" t="s">
        <v>372</v>
      </c>
      <c r="E33" s="30" t="s">
        <v>8</v>
      </c>
      <c r="F33" s="30" t="s">
        <v>373</v>
      </c>
      <c r="G33" s="82">
        <v>25</v>
      </c>
      <c r="H33" s="30">
        <v>200</v>
      </c>
      <c r="I33" s="30">
        <f t="shared" si="1"/>
        <v>5000</v>
      </c>
      <c r="J33" s="84"/>
    </row>
    <row r="34" spans="1:10" s="45" customFormat="1" ht="34.5" customHeight="1">
      <c r="A34" s="81">
        <f t="shared" si="0"/>
        <v>31</v>
      </c>
      <c r="B34" s="82" t="s">
        <v>55</v>
      </c>
      <c r="C34" s="26" t="s">
        <v>374</v>
      </c>
      <c r="D34" s="26" t="s">
        <v>375</v>
      </c>
      <c r="E34" s="30" t="s">
        <v>8</v>
      </c>
      <c r="F34" s="30" t="s">
        <v>376</v>
      </c>
      <c r="G34" s="82">
        <v>14</v>
      </c>
      <c r="H34" s="30">
        <v>200</v>
      </c>
      <c r="I34" s="30">
        <f t="shared" si="1"/>
        <v>2800</v>
      </c>
      <c r="J34" s="84"/>
    </row>
    <row r="35" spans="1:10" ht="34.5" customHeight="1">
      <c r="A35" s="55">
        <v>32</v>
      </c>
      <c r="B35" s="73" t="s">
        <v>377</v>
      </c>
      <c r="C35" s="72" t="s">
        <v>378</v>
      </c>
      <c r="D35" s="180" t="s">
        <v>379</v>
      </c>
      <c r="E35" s="71" t="s">
        <v>8</v>
      </c>
      <c r="F35" s="71" t="s">
        <v>380</v>
      </c>
      <c r="G35" s="71">
        <v>1665</v>
      </c>
      <c r="H35" s="71">
        <v>200</v>
      </c>
      <c r="I35" s="71">
        <f>G35*200</f>
        <v>333000</v>
      </c>
      <c r="J35" s="51"/>
    </row>
    <row r="36" spans="1:10" ht="34.5" customHeight="1">
      <c r="A36" s="53" t="s">
        <v>16</v>
      </c>
      <c r="B36" s="54"/>
      <c r="C36" s="83"/>
      <c r="D36" s="83"/>
      <c r="E36" s="55"/>
      <c r="F36" s="55"/>
      <c r="G36" s="55">
        <f>SUM(G4:G35)</f>
        <v>5540.5</v>
      </c>
      <c r="H36" s="55"/>
      <c r="I36" s="55">
        <f>SUM(I4:I35)</f>
        <v>1108100</v>
      </c>
      <c r="J36" s="55"/>
    </row>
  </sheetData>
  <sheetProtection/>
  <mergeCells count="4">
    <mergeCell ref="A1:J1"/>
    <mergeCell ref="A2:D2"/>
    <mergeCell ref="G2:J2"/>
    <mergeCell ref="A36:B3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J3" sqref="J1:J65536"/>
    </sheetView>
  </sheetViews>
  <sheetFormatPr defaultColWidth="8.875" defaultRowHeight="14.25"/>
  <cols>
    <col min="1" max="1" width="6.00390625" style="45" customWidth="1"/>
    <col min="2" max="2" width="11.25390625" style="45" customWidth="1"/>
    <col min="3" max="3" width="22.375" style="58" customWidth="1"/>
    <col min="4" max="4" width="15.25390625" style="58" customWidth="1"/>
    <col min="5" max="5" width="10.50390625" style="45" customWidth="1"/>
    <col min="6" max="6" width="13.00390625" style="45" customWidth="1"/>
    <col min="7" max="7" width="11.75390625" style="45" customWidth="1"/>
    <col min="8" max="8" width="10.125" style="45" customWidth="1"/>
    <col min="9" max="9" width="8.375" style="45" customWidth="1"/>
    <col min="10" max="10" width="9.625" style="45" customWidth="1"/>
    <col min="11" max="16384" width="8.875" style="45" customWidth="1"/>
  </cols>
  <sheetData>
    <row r="1" spans="1:10" s="45" customFormat="1" ht="43.5" customHeight="1">
      <c r="A1" s="59" t="s">
        <v>272</v>
      </c>
      <c r="B1" s="59"/>
      <c r="C1" s="60"/>
      <c r="D1" s="60"/>
      <c r="E1" s="59"/>
      <c r="F1" s="59"/>
      <c r="G1" s="59"/>
      <c r="H1" s="59"/>
      <c r="I1" s="59"/>
      <c r="J1" s="59"/>
    </row>
    <row r="2" spans="1:10" s="45" customFormat="1" ht="33" customHeight="1">
      <c r="A2" s="61" t="s">
        <v>381</v>
      </c>
      <c r="B2" s="61"/>
      <c r="C2" s="62"/>
      <c r="D2" s="63"/>
      <c r="E2" s="64"/>
      <c r="F2" s="64"/>
      <c r="G2" s="65"/>
      <c r="H2" s="65"/>
      <c r="I2" s="65"/>
      <c r="J2" s="65"/>
    </row>
    <row r="3" spans="1:10" s="45" customFormat="1" ht="34.5" customHeight="1">
      <c r="A3" s="66" t="s">
        <v>1</v>
      </c>
      <c r="B3" s="66" t="s">
        <v>19</v>
      </c>
      <c r="C3" s="67" t="s">
        <v>20</v>
      </c>
      <c r="D3" s="67" t="s">
        <v>274</v>
      </c>
      <c r="E3" s="68" t="s">
        <v>275</v>
      </c>
      <c r="F3" s="69" t="s">
        <v>21</v>
      </c>
      <c r="G3" s="70" t="s">
        <v>276</v>
      </c>
      <c r="H3" s="70" t="s">
        <v>5</v>
      </c>
      <c r="I3" s="70" t="s">
        <v>277</v>
      </c>
      <c r="J3" s="66" t="s">
        <v>7</v>
      </c>
    </row>
    <row r="4" spans="1:10" s="57" customFormat="1" ht="34.5" customHeight="1">
      <c r="A4" s="71">
        <f aca="true" t="shared" si="0" ref="A4:A29">ROW()-3</f>
        <v>1</v>
      </c>
      <c r="B4" s="71" t="s">
        <v>382</v>
      </c>
      <c r="C4" s="72" t="s">
        <v>383</v>
      </c>
      <c r="D4" s="72" t="s">
        <v>384</v>
      </c>
      <c r="E4" s="71" t="s">
        <v>9</v>
      </c>
      <c r="F4" s="71" t="s">
        <v>281</v>
      </c>
      <c r="G4" s="71">
        <v>2.5</v>
      </c>
      <c r="H4" s="71">
        <v>200</v>
      </c>
      <c r="I4" s="71">
        <f aca="true" t="shared" si="1" ref="I4:I29">G4*H4</f>
        <v>500</v>
      </c>
      <c r="J4" s="71"/>
    </row>
    <row r="5" spans="1:10" s="57" customFormat="1" ht="34.5" customHeight="1">
      <c r="A5" s="71">
        <f t="shared" si="0"/>
        <v>2</v>
      </c>
      <c r="B5" s="71" t="s">
        <v>306</v>
      </c>
      <c r="C5" s="72" t="s">
        <v>385</v>
      </c>
      <c r="D5" s="72" t="s">
        <v>308</v>
      </c>
      <c r="E5" s="71" t="s">
        <v>9</v>
      </c>
      <c r="F5" s="71" t="s">
        <v>281</v>
      </c>
      <c r="G5" s="71">
        <v>3</v>
      </c>
      <c r="H5" s="71">
        <v>200</v>
      </c>
      <c r="I5" s="71">
        <f t="shared" si="1"/>
        <v>600</v>
      </c>
      <c r="J5" s="71"/>
    </row>
    <row r="6" spans="1:10" s="57" customFormat="1" ht="34.5" customHeight="1">
      <c r="A6" s="71">
        <f t="shared" si="0"/>
        <v>3</v>
      </c>
      <c r="B6" s="71" t="s">
        <v>386</v>
      </c>
      <c r="C6" s="72" t="s">
        <v>387</v>
      </c>
      <c r="D6" s="72" t="s">
        <v>388</v>
      </c>
      <c r="E6" s="71" t="s">
        <v>9</v>
      </c>
      <c r="F6" s="71" t="s">
        <v>281</v>
      </c>
      <c r="G6" s="71">
        <v>4</v>
      </c>
      <c r="H6" s="71">
        <v>200</v>
      </c>
      <c r="I6" s="71">
        <f t="shared" si="1"/>
        <v>800</v>
      </c>
      <c r="J6" s="71"/>
    </row>
    <row r="7" spans="1:10" s="57" customFormat="1" ht="34.5" customHeight="1">
      <c r="A7" s="71">
        <f t="shared" si="0"/>
        <v>4</v>
      </c>
      <c r="B7" s="71" t="s">
        <v>389</v>
      </c>
      <c r="C7" s="72" t="s">
        <v>390</v>
      </c>
      <c r="D7" s="72" t="s">
        <v>391</v>
      </c>
      <c r="E7" s="71" t="s">
        <v>9</v>
      </c>
      <c r="F7" s="71" t="s">
        <v>281</v>
      </c>
      <c r="G7" s="71">
        <v>1.6</v>
      </c>
      <c r="H7" s="71">
        <v>200</v>
      </c>
      <c r="I7" s="71">
        <f t="shared" si="1"/>
        <v>320</v>
      </c>
      <c r="J7" s="71"/>
    </row>
    <row r="8" spans="1:10" s="57" customFormat="1" ht="34.5" customHeight="1">
      <c r="A8" s="71">
        <f t="shared" si="0"/>
        <v>5</v>
      </c>
      <c r="B8" s="71" t="s">
        <v>392</v>
      </c>
      <c r="C8" s="72" t="s">
        <v>393</v>
      </c>
      <c r="D8" s="72" t="s">
        <v>394</v>
      </c>
      <c r="E8" s="71" t="s">
        <v>9</v>
      </c>
      <c r="F8" s="71" t="s">
        <v>281</v>
      </c>
      <c r="G8" s="71">
        <v>10</v>
      </c>
      <c r="H8" s="71">
        <v>200</v>
      </c>
      <c r="I8" s="71">
        <f t="shared" si="1"/>
        <v>2000</v>
      </c>
      <c r="J8" s="71"/>
    </row>
    <row r="9" spans="1:10" s="57" customFormat="1" ht="34.5" customHeight="1">
      <c r="A9" s="71">
        <f t="shared" si="0"/>
        <v>6</v>
      </c>
      <c r="B9" s="71" t="s">
        <v>395</v>
      </c>
      <c r="C9" s="72" t="s">
        <v>396</v>
      </c>
      <c r="D9" s="72" t="s">
        <v>397</v>
      </c>
      <c r="E9" s="71" t="s">
        <v>9</v>
      </c>
      <c r="F9" s="71" t="s">
        <v>281</v>
      </c>
      <c r="G9" s="71">
        <v>1</v>
      </c>
      <c r="H9" s="71">
        <v>200</v>
      </c>
      <c r="I9" s="71">
        <f t="shared" si="1"/>
        <v>200</v>
      </c>
      <c r="J9" s="71"/>
    </row>
    <row r="10" spans="1:10" s="57" customFormat="1" ht="34.5" customHeight="1">
      <c r="A10" s="71">
        <f t="shared" si="0"/>
        <v>7</v>
      </c>
      <c r="B10" s="71" t="s">
        <v>288</v>
      </c>
      <c r="C10" s="72" t="s">
        <v>398</v>
      </c>
      <c r="D10" s="72" t="s">
        <v>290</v>
      </c>
      <c r="E10" s="71" t="s">
        <v>9</v>
      </c>
      <c r="F10" s="71" t="s">
        <v>281</v>
      </c>
      <c r="G10" s="71">
        <v>7.6</v>
      </c>
      <c r="H10" s="71">
        <v>200</v>
      </c>
      <c r="I10" s="71">
        <f t="shared" si="1"/>
        <v>1520</v>
      </c>
      <c r="J10" s="71"/>
    </row>
    <row r="11" spans="1:10" s="57" customFormat="1" ht="34.5" customHeight="1">
      <c r="A11" s="71">
        <f t="shared" si="0"/>
        <v>8</v>
      </c>
      <c r="B11" s="71" t="s">
        <v>399</v>
      </c>
      <c r="C11" s="72" t="s">
        <v>400</v>
      </c>
      <c r="D11" s="72" t="s">
        <v>401</v>
      </c>
      <c r="E11" s="71" t="s">
        <v>9</v>
      </c>
      <c r="F11" s="71" t="s">
        <v>281</v>
      </c>
      <c r="G11" s="71">
        <v>1.4</v>
      </c>
      <c r="H11" s="71">
        <v>200</v>
      </c>
      <c r="I11" s="71">
        <f t="shared" si="1"/>
        <v>280</v>
      </c>
      <c r="J11" s="71"/>
    </row>
    <row r="12" spans="1:10" s="57" customFormat="1" ht="34.5" customHeight="1">
      <c r="A12" s="71">
        <f t="shared" si="0"/>
        <v>9</v>
      </c>
      <c r="B12" s="71" t="s">
        <v>402</v>
      </c>
      <c r="C12" s="72" t="s">
        <v>403</v>
      </c>
      <c r="D12" s="72" t="s">
        <v>404</v>
      </c>
      <c r="E12" s="71" t="s">
        <v>9</v>
      </c>
      <c r="F12" s="71" t="s">
        <v>281</v>
      </c>
      <c r="G12" s="71">
        <v>4</v>
      </c>
      <c r="H12" s="71">
        <v>200</v>
      </c>
      <c r="I12" s="71">
        <f t="shared" si="1"/>
        <v>800</v>
      </c>
      <c r="J12" s="71"/>
    </row>
    <row r="13" spans="1:10" s="57" customFormat="1" ht="34.5" customHeight="1">
      <c r="A13" s="71">
        <f t="shared" si="0"/>
        <v>10</v>
      </c>
      <c r="B13" s="71" t="s">
        <v>297</v>
      </c>
      <c r="C13" s="72" t="s">
        <v>405</v>
      </c>
      <c r="D13" s="72" t="s">
        <v>299</v>
      </c>
      <c r="E13" s="71" t="s">
        <v>9</v>
      </c>
      <c r="F13" s="71" t="s">
        <v>281</v>
      </c>
      <c r="G13" s="71">
        <v>8.5</v>
      </c>
      <c r="H13" s="71">
        <v>200</v>
      </c>
      <c r="I13" s="71">
        <f t="shared" si="1"/>
        <v>1700</v>
      </c>
      <c r="J13" s="71"/>
    </row>
    <row r="14" spans="1:10" s="57" customFormat="1" ht="34.5" customHeight="1">
      <c r="A14" s="71">
        <f t="shared" si="0"/>
        <v>11</v>
      </c>
      <c r="B14" s="71" t="s">
        <v>406</v>
      </c>
      <c r="C14" s="72" t="s">
        <v>407</v>
      </c>
      <c r="D14" s="72" t="s">
        <v>408</v>
      </c>
      <c r="E14" s="71" t="s">
        <v>9</v>
      </c>
      <c r="F14" s="71" t="s">
        <v>352</v>
      </c>
      <c r="G14" s="71">
        <v>4.37</v>
      </c>
      <c r="H14" s="71">
        <v>200</v>
      </c>
      <c r="I14" s="71">
        <f t="shared" si="1"/>
        <v>874</v>
      </c>
      <c r="J14" s="71"/>
    </row>
    <row r="15" spans="1:10" s="57" customFormat="1" ht="34.5" customHeight="1">
      <c r="A15" s="71">
        <f t="shared" si="0"/>
        <v>12</v>
      </c>
      <c r="B15" s="71" t="s">
        <v>409</v>
      </c>
      <c r="C15" s="72" t="s">
        <v>410</v>
      </c>
      <c r="D15" s="72" t="s">
        <v>411</v>
      </c>
      <c r="E15" s="71" t="s">
        <v>9</v>
      </c>
      <c r="F15" s="71" t="s">
        <v>352</v>
      </c>
      <c r="G15" s="71">
        <v>1.9</v>
      </c>
      <c r="H15" s="71">
        <v>200</v>
      </c>
      <c r="I15" s="71">
        <f t="shared" si="1"/>
        <v>380</v>
      </c>
      <c r="J15" s="71"/>
    </row>
    <row r="16" spans="1:10" s="57" customFormat="1" ht="34.5" customHeight="1">
      <c r="A16" s="71">
        <f t="shared" si="0"/>
        <v>13</v>
      </c>
      <c r="B16" s="71" t="s">
        <v>412</v>
      </c>
      <c r="C16" s="72" t="s">
        <v>413</v>
      </c>
      <c r="D16" s="72" t="s">
        <v>290</v>
      </c>
      <c r="E16" s="71" t="s">
        <v>9</v>
      </c>
      <c r="F16" s="71" t="s">
        <v>352</v>
      </c>
      <c r="G16" s="71">
        <v>2</v>
      </c>
      <c r="H16" s="71">
        <v>200</v>
      </c>
      <c r="I16" s="71">
        <f t="shared" si="1"/>
        <v>400</v>
      </c>
      <c r="J16" s="71"/>
    </row>
    <row r="17" spans="1:10" s="57" customFormat="1" ht="34.5" customHeight="1">
      <c r="A17" s="71">
        <f t="shared" si="0"/>
        <v>14</v>
      </c>
      <c r="B17" s="71" t="s">
        <v>414</v>
      </c>
      <c r="C17" s="72" t="s">
        <v>415</v>
      </c>
      <c r="D17" s="72" t="s">
        <v>416</v>
      </c>
      <c r="E17" s="71" t="s">
        <v>9</v>
      </c>
      <c r="F17" s="71" t="s">
        <v>352</v>
      </c>
      <c r="G17" s="71">
        <v>1</v>
      </c>
      <c r="H17" s="71">
        <v>200</v>
      </c>
      <c r="I17" s="71">
        <f t="shared" si="1"/>
        <v>200</v>
      </c>
      <c r="J17" s="71"/>
    </row>
    <row r="18" spans="1:10" s="57" customFormat="1" ht="34.5" customHeight="1">
      <c r="A18" s="71">
        <f t="shared" si="0"/>
        <v>15</v>
      </c>
      <c r="B18" s="71" t="s">
        <v>417</v>
      </c>
      <c r="C18" s="72" t="s">
        <v>418</v>
      </c>
      <c r="D18" s="72" t="s">
        <v>419</v>
      </c>
      <c r="E18" s="71" t="s">
        <v>9</v>
      </c>
      <c r="F18" s="71" t="s">
        <v>352</v>
      </c>
      <c r="G18" s="71">
        <v>2.8</v>
      </c>
      <c r="H18" s="71">
        <v>200</v>
      </c>
      <c r="I18" s="71">
        <f t="shared" si="1"/>
        <v>560</v>
      </c>
      <c r="J18" s="71"/>
    </row>
    <row r="19" spans="1:10" s="57" customFormat="1" ht="34.5" customHeight="1">
      <c r="A19" s="71">
        <f t="shared" si="0"/>
        <v>16</v>
      </c>
      <c r="B19" s="71" t="s">
        <v>420</v>
      </c>
      <c r="C19" s="72" t="s">
        <v>421</v>
      </c>
      <c r="D19" s="72" t="s">
        <v>422</v>
      </c>
      <c r="E19" s="71" t="s">
        <v>9</v>
      </c>
      <c r="F19" s="71" t="s">
        <v>352</v>
      </c>
      <c r="G19" s="71">
        <v>3</v>
      </c>
      <c r="H19" s="71">
        <v>200</v>
      </c>
      <c r="I19" s="71">
        <f t="shared" si="1"/>
        <v>600</v>
      </c>
      <c r="J19" s="71"/>
    </row>
    <row r="20" spans="1:10" s="57" customFormat="1" ht="34.5" customHeight="1">
      <c r="A20" s="71">
        <f t="shared" si="0"/>
        <v>17</v>
      </c>
      <c r="B20" s="71" t="s">
        <v>423</v>
      </c>
      <c r="C20" s="72" t="s">
        <v>424</v>
      </c>
      <c r="D20" s="72" t="s">
        <v>425</v>
      </c>
      <c r="E20" s="71" t="s">
        <v>9</v>
      </c>
      <c r="F20" s="71" t="s">
        <v>352</v>
      </c>
      <c r="G20" s="71">
        <v>54</v>
      </c>
      <c r="H20" s="71">
        <v>200</v>
      </c>
      <c r="I20" s="71">
        <f t="shared" si="1"/>
        <v>10800</v>
      </c>
      <c r="J20" s="71"/>
    </row>
    <row r="21" spans="1:10" s="57" customFormat="1" ht="34.5" customHeight="1">
      <c r="A21" s="71">
        <f t="shared" si="0"/>
        <v>18</v>
      </c>
      <c r="B21" s="71" t="s">
        <v>426</v>
      </c>
      <c r="C21" s="72" t="s">
        <v>427</v>
      </c>
      <c r="D21" s="72" t="s">
        <v>428</v>
      </c>
      <c r="E21" s="71" t="s">
        <v>9</v>
      </c>
      <c r="F21" s="71" t="s">
        <v>429</v>
      </c>
      <c r="G21" s="71">
        <v>6</v>
      </c>
      <c r="H21" s="71">
        <v>200</v>
      </c>
      <c r="I21" s="71">
        <f t="shared" si="1"/>
        <v>1200</v>
      </c>
      <c r="J21" s="71"/>
    </row>
    <row r="22" spans="1:10" s="57" customFormat="1" ht="34.5" customHeight="1">
      <c r="A22" s="71">
        <f t="shared" si="0"/>
        <v>19</v>
      </c>
      <c r="B22" s="71" t="s">
        <v>430</v>
      </c>
      <c r="C22" s="72" t="s">
        <v>431</v>
      </c>
      <c r="D22" s="72" t="s">
        <v>432</v>
      </c>
      <c r="E22" s="71" t="s">
        <v>9</v>
      </c>
      <c r="F22" s="71" t="s">
        <v>429</v>
      </c>
      <c r="G22" s="71">
        <v>2.2</v>
      </c>
      <c r="H22" s="71">
        <v>200</v>
      </c>
      <c r="I22" s="71">
        <f t="shared" si="1"/>
        <v>440.00000000000006</v>
      </c>
      <c r="J22" s="71"/>
    </row>
    <row r="23" spans="1:10" s="57" customFormat="1" ht="34.5" customHeight="1">
      <c r="A23" s="71">
        <f t="shared" si="0"/>
        <v>20</v>
      </c>
      <c r="B23" s="71" t="s">
        <v>433</v>
      </c>
      <c r="C23" s="72" t="s">
        <v>434</v>
      </c>
      <c r="D23" s="72" t="s">
        <v>435</v>
      </c>
      <c r="E23" s="71" t="s">
        <v>9</v>
      </c>
      <c r="F23" s="71" t="s">
        <v>429</v>
      </c>
      <c r="G23" s="71">
        <v>1.1</v>
      </c>
      <c r="H23" s="71">
        <v>200</v>
      </c>
      <c r="I23" s="71">
        <f t="shared" si="1"/>
        <v>220.00000000000003</v>
      </c>
      <c r="J23" s="71"/>
    </row>
    <row r="24" spans="1:10" s="57" customFormat="1" ht="34.5" customHeight="1">
      <c r="A24" s="71">
        <f t="shared" si="0"/>
        <v>21</v>
      </c>
      <c r="B24" s="71" t="s">
        <v>436</v>
      </c>
      <c r="C24" s="72" t="s">
        <v>437</v>
      </c>
      <c r="D24" s="72" t="s">
        <v>438</v>
      </c>
      <c r="E24" s="71" t="s">
        <v>9</v>
      </c>
      <c r="F24" s="71" t="s">
        <v>429</v>
      </c>
      <c r="G24" s="71">
        <v>2.7</v>
      </c>
      <c r="H24" s="71">
        <v>200</v>
      </c>
      <c r="I24" s="71">
        <f t="shared" si="1"/>
        <v>540</v>
      </c>
      <c r="J24" s="71"/>
    </row>
    <row r="25" spans="1:10" s="57" customFormat="1" ht="34.5" customHeight="1">
      <c r="A25" s="71">
        <f t="shared" si="0"/>
        <v>22</v>
      </c>
      <c r="B25" s="71" t="s">
        <v>439</v>
      </c>
      <c r="C25" s="72" t="s">
        <v>440</v>
      </c>
      <c r="D25" s="72" t="s">
        <v>441</v>
      </c>
      <c r="E25" s="71" t="s">
        <v>9</v>
      </c>
      <c r="F25" s="71" t="s">
        <v>429</v>
      </c>
      <c r="G25" s="71">
        <v>1.2</v>
      </c>
      <c r="H25" s="71">
        <v>200</v>
      </c>
      <c r="I25" s="71">
        <f t="shared" si="1"/>
        <v>240</v>
      </c>
      <c r="J25" s="71"/>
    </row>
    <row r="26" spans="1:10" s="57" customFormat="1" ht="34.5" customHeight="1">
      <c r="A26" s="71">
        <f t="shared" si="0"/>
        <v>23</v>
      </c>
      <c r="B26" s="71" t="s">
        <v>442</v>
      </c>
      <c r="C26" s="72" t="s">
        <v>443</v>
      </c>
      <c r="D26" s="72" t="s">
        <v>444</v>
      </c>
      <c r="E26" s="71" t="s">
        <v>9</v>
      </c>
      <c r="F26" s="71" t="s">
        <v>445</v>
      </c>
      <c r="G26" s="71">
        <v>7</v>
      </c>
      <c r="H26" s="71">
        <v>200</v>
      </c>
      <c r="I26" s="71">
        <f t="shared" si="1"/>
        <v>1400</v>
      </c>
      <c r="J26" s="71"/>
    </row>
    <row r="27" spans="1:10" s="57" customFormat="1" ht="34.5" customHeight="1">
      <c r="A27" s="71">
        <f t="shared" si="0"/>
        <v>24</v>
      </c>
      <c r="B27" s="71" t="s">
        <v>446</v>
      </c>
      <c r="C27" s="72" t="s">
        <v>447</v>
      </c>
      <c r="D27" s="72" t="s">
        <v>448</v>
      </c>
      <c r="E27" s="71" t="s">
        <v>9</v>
      </c>
      <c r="F27" s="71" t="s">
        <v>321</v>
      </c>
      <c r="G27" s="71">
        <v>3.3</v>
      </c>
      <c r="H27" s="71">
        <v>200</v>
      </c>
      <c r="I27" s="71">
        <f t="shared" si="1"/>
        <v>660</v>
      </c>
      <c r="J27" s="71"/>
    </row>
    <row r="28" spans="1:10" s="57" customFormat="1" ht="34.5" customHeight="1">
      <c r="A28" s="71">
        <f t="shared" si="0"/>
        <v>25</v>
      </c>
      <c r="B28" s="71" t="s">
        <v>449</v>
      </c>
      <c r="C28" s="72" t="s">
        <v>450</v>
      </c>
      <c r="D28" s="72" t="s">
        <v>324</v>
      </c>
      <c r="E28" s="71" t="s">
        <v>9</v>
      </c>
      <c r="F28" s="71" t="s">
        <v>356</v>
      </c>
      <c r="G28" s="71">
        <v>11.3</v>
      </c>
      <c r="H28" s="71">
        <v>200</v>
      </c>
      <c r="I28" s="71">
        <f t="shared" si="1"/>
        <v>2260</v>
      </c>
      <c r="J28" s="71"/>
    </row>
    <row r="29" spans="1:10" s="45" customFormat="1" ht="66.75" customHeight="1">
      <c r="A29" s="71">
        <f t="shared" si="0"/>
        <v>26</v>
      </c>
      <c r="B29" s="73" t="s">
        <v>377</v>
      </c>
      <c r="C29" s="72" t="s">
        <v>451</v>
      </c>
      <c r="D29" s="72" t="s">
        <v>452</v>
      </c>
      <c r="E29" s="71" t="s">
        <v>9</v>
      </c>
      <c r="F29" s="71" t="s">
        <v>380</v>
      </c>
      <c r="G29" s="71">
        <v>1293</v>
      </c>
      <c r="H29" s="71">
        <v>200</v>
      </c>
      <c r="I29" s="71">
        <f t="shared" si="1"/>
        <v>258600</v>
      </c>
      <c r="J29" s="71"/>
    </row>
    <row r="30" spans="1:10" s="45" customFormat="1" ht="39" customHeight="1">
      <c r="A30" s="74" t="s">
        <v>16</v>
      </c>
      <c r="B30" s="75"/>
      <c r="C30" s="76"/>
      <c r="D30" s="76"/>
      <c r="E30" s="75"/>
      <c r="F30" s="77"/>
      <c r="G30" s="71">
        <f>SUM(G4:G29)</f>
        <v>1440.47</v>
      </c>
      <c r="H30" s="71"/>
      <c r="I30" s="71">
        <f>G30*200</f>
        <v>288094</v>
      </c>
      <c r="J30" s="71"/>
    </row>
  </sheetData>
  <sheetProtection/>
  <mergeCells count="4">
    <mergeCell ref="A1:J1"/>
    <mergeCell ref="A2:C2"/>
    <mergeCell ref="G2:J2"/>
    <mergeCell ref="A30:F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8.125" style="45" customWidth="1"/>
    <col min="2" max="2" width="10.75390625" style="45" customWidth="1"/>
    <col min="3" max="3" width="16.875" style="45" customWidth="1"/>
    <col min="4" max="4" width="24.875" style="45" customWidth="1"/>
    <col min="5" max="7" width="13.75390625" style="45" customWidth="1"/>
    <col min="8" max="8" width="16.625" style="45" customWidth="1"/>
    <col min="9" max="9" width="10.375" style="45" customWidth="1"/>
    <col min="10" max="10" width="13.375" style="45" customWidth="1"/>
    <col min="11" max="11" width="9.00390625" style="45" customWidth="1"/>
    <col min="12" max="12" width="48.25390625" style="45" customWidth="1"/>
    <col min="13" max="16384" width="9.00390625" style="45" customWidth="1"/>
  </cols>
  <sheetData>
    <row r="1" spans="1:10" s="45" customFormat="1" ht="45" customHeight="1">
      <c r="A1" s="46" t="s">
        <v>453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5" customFormat="1" ht="24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s="45" customFormat="1" ht="39.75" customHeight="1">
      <c r="A3" s="48" t="s">
        <v>1</v>
      </c>
      <c r="B3" s="48" t="s">
        <v>241</v>
      </c>
      <c r="C3" s="48" t="s">
        <v>454</v>
      </c>
      <c r="D3" s="48" t="s">
        <v>20</v>
      </c>
      <c r="E3" s="40" t="s">
        <v>455</v>
      </c>
      <c r="F3" s="40" t="s">
        <v>456</v>
      </c>
      <c r="G3" s="40" t="s">
        <v>457</v>
      </c>
      <c r="H3" s="48" t="s">
        <v>263</v>
      </c>
      <c r="I3" s="48" t="s">
        <v>458</v>
      </c>
      <c r="J3" s="48" t="s">
        <v>7</v>
      </c>
    </row>
    <row r="4" spans="1:10" s="45" customFormat="1" ht="39.75" customHeight="1">
      <c r="A4" s="48">
        <v>1</v>
      </c>
      <c r="B4" s="48" t="s">
        <v>459</v>
      </c>
      <c r="C4" s="48" t="s">
        <v>460</v>
      </c>
      <c r="D4" s="48" t="s">
        <v>461</v>
      </c>
      <c r="E4" s="48">
        <v>485</v>
      </c>
      <c r="F4" s="48">
        <v>200</v>
      </c>
      <c r="G4" s="48">
        <f aca="true" t="shared" si="0" ref="G4:G17">E4*F4</f>
        <v>97000</v>
      </c>
      <c r="H4" s="48" t="s">
        <v>462</v>
      </c>
      <c r="I4" s="48" t="s">
        <v>463</v>
      </c>
      <c r="J4" s="48"/>
    </row>
    <row r="5" spans="1:10" s="45" customFormat="1" ht="39.75" customHeight="1">
      <c r="A5" s="48">
        <v>2</v>
      </c>
      <c r="B5" s="48" t="s">
        <v>464</v>
      </c>
      <c r="C5" s="48" t="s">
        <v>465</v>
      </c>
      <c r="D5" s="48" t="s">
        <v>466</v>
      </c>
      <c r="E5" s="48">
        <v>3505</v>
      </c>
      <c r="F5" s="48">
        <v>200</v>
      </c>
      <c r="G5" s="48">
        <f t="shared" si="0"/>
        <v>701000</v>
      </c>
      <c r="H5" s="48" t="s">
        <v>467</v>
      </c>
      <c r="I5" s="48" t="s">
        <v>468</v>
      </c>
      <c r="J5" s="48"/>
    </row>
    <row r="6" spans="1:10" s="45" customFormat="1" ht="39.75" customHeight="1">
      <c r="A6" s="48">
        <v>3</v>
      </c>
      <c r="B6" s="48" t="s">
        <v>469</v>
      </c>
      <c r="C6" s="48" t="s">
        <v>470</v>
      </c>
      <c r="D6" s="48" t="s">
        <v>471</v>
      </c>
      <c r="E6" s="48">
        <v>270.8</v>
      </c>
      <c r="F6" s="48">
        <v>200</v>
      </c>
      <c r="G6" s="48">
        <f t="shared" si="0"/>
        <v>54160</v>
      </c>
      <c r="H6" s="48" t="s">
        <v>472</v>
      </c>
      <c r="I6" s="48" t="s">
        <v>473</v>
      </c>
      <c r="J6" s="48"/>
    </row>
    <row r="7" spans="1:12" s="45" customFormat="1" ht="39.75" customHeight="1">
      <c r="A7" s="48">
        <v>4</v>
      </c>
      <c r="B7" s="48" t="s">
        <v>469</v>
      </c>
      <c r="C7" s="48" t="s">
        <v>474</v>
      </c>
      <c r="D7" s="48" t="s">
        <v>475</v>
      </c>
      <c r="E7" s="48">
        <v>952</v>
      </c>
      <c r="F7" s="48">
        <v>200</v>
      </c>
      <c r="G7" s="48">
        <f t="shared" si="0"/>
        <v>190400</v>
      </c>
      <c r="H7" s="48"/>
      <c r="I7" s="48" t="s">
        <v>476</v>
      </c>
      <c r="J7" s="48"/>
      <c r="L7" s="56"/>
    </row>
    <row r="8" spans="1:12" s="45" customFormat="1" ht="39.75" customHeight="1">
      <c r="A8" s="48">
        <v>5</v>
      </c>
      <c r="B8" s="49" t="s">
        <v>477</v>
      </c>
      <c r="C8" s="49" t="s">
        <v>478</v>
      </c>
      <c r="D8" s="50" t="s">
        <v>479</v>
      </c>
      <c r="E8" s="49">
        <v>33.1</v>
      </c>
      <c r="F8" s="49">
        <v>200</v>
      </c>
      <c r="G8" s="40">
        <f t="shared" si="0"/>
        <v>6620</v>
      </c>
      <c r="H8" s="48"/>
      <c r="I8" s="48"/>
      <c r="J8" s="48"/>
      <c r="L8" s="56"/>
    </row>
    <row r="9" spans="1:12" s="45" customFormat="1" ht="39.75" customHeight="1">
      <c r="A9" s="48">
        <v>6</v>
      </c>
      <c r="B9" s="49" t="s">
        <v>480</v>
      </c>
      <c r="C9" s="49" t="s">
        <v>478</v>
      </c>
      <c r="D9" s="50" t="s">
        <v>481</v>
      </c>
      <c r="E9" s="49">
        <v>21.1</v>
      </c>
      <c r="F9" s="49">
        <v>200</v>
      </c>
      <c r="G9" s="40">
        <f t="shared" si="0"/>
        <v>4220</v>
      </c>
      <c r="H9" s="48"/>
      <c r="I9" s="48"/>
      <c r="J9" s="48"/>
      <c r="L9" s="56"/>
    </row>
    <row r="10" spans="1:10" s="45" customFormat="1" ht="39.75" customHeight="1">
      <c r="A10" s="48">
        <v>7</v>
      </c>
      <c r="B10" s="49" t="s">
        <v>482</v>
      </c>
      <c r="C10" s="49" t="s">
        <v>478</v>
      </c>
      <c r="D10" s="50" t="s">
        <v>483</v>
      </c>
      <c r="E10" s="49">
        <v>31.3</v>
      </c>
      <c r="F10" s="49">
        <v>200</v>
      </c>
      <c r="G10" s="40">
        <f t="shared" si="0"/>
        <v>6260</v>
      </c>
      <c r="H10" s="51"/>
      <c r="I10" s="51"/>
      <c r="J10" s="51"/>
    </row>
    <row r="11" spans="1:10" ht="39.75" customHeight="1">
      <c r="A11" s="48">
        <v>8</v>
      </c>
      <c r="B11" s="49" t="s">
        <v>484</v>
      </c>
      <c r="C11" s="49" t="s">
        <v>478</v>
      </c>
      <c r="D11" s="52" t="s">
        <v>485</v>
      </c>
      <c r="E11" s="49">
        <v>16</v>
      </c>
      <c r="F11" s="49">
        <v>200</v>
      </c>
      <c r="G11" s="40">
        <f t="shared" si="0"/>
        <v>3200</v>
      </c>
      <c r="H11" s="51"/>
      <c r="I11" s="51"/>
      <c r="J11" s="51"/>
    </row>
    <row r="12" spans="1:10" ht="39.75" customHeight="1">
      <c r="A12" s="48">
        <v>9</v>
      </c>
      <c r="B12" s="49" t="s">
        <v>486</v>
      </c>
      <c r="C12" s="49" t="s">
        <v>478</v>
      </c>
      <c r="D12" s="50" t="s">
        <v>487</v>
      </c>
      <c r="E12" s="49">
        <v>20.5</v>
      </c>
      <c r="F12" s="49">
        <v>200</v>
      </c>
      <c r="G12" s="40">
        <f t="shared" si="0"/>
        <v>4100</v>
      </c>
      <c r="H12" s="51"/>
      <c r="I12" s="51"/>
      <c r="J12" s="51"/>
    </row>
    <row r="13" spans="1:10" ht="39.75" customHeight="1">
      <c r="A13" s="48">
        <v>10</v>
      </c>
      <c r="B13" s="49" t="s">
        <v>488</v>
      </c>
      <c r="C13" s="49" t="s">
        <v>478</v>
      </c>
      <c r="D13" s="52" t="s">
        <v>489</v>
      </c>
      <c r="E13" s="49">
        <v>9.4</v>
      </c>
      <c r="F13" s="49">
        <v>200</v>
      </c>
      <c r="G13" s="40">
        <f t="shared" si="0"/>
        <v>1880</v>
      </c>
      <c r="H13" s="51"/>
      <c r="I13" s="51"/>
      <c r="J13" s="51"/>
    </row>
    <row r="14" spans="1:10" ht="39.75" customHeight="1">
      <c r="A14" s="48">
        <v>11</v>
      </c>
      <c r="B14" s="49" t="s">
        <v>490</v>
      </c>
      <c r="C14" s="49" t="s">
        <v>478</v>
      </c>
      <c r="D14" s="50" t="s">
        <v>491</v>
      </c>
      <c r="E14" s="49">
        <v>11.3</v>
      </c>
      <c r="F14" s="49">
        <v>200</v>
      </c>
      <c r="G14" s="40">
        <f t="shared" si="0"/>
        <v>2260</v>
      </c>
      <c r="H14" s="51"/>
      <c r="I14" s="51"/>
      <c r="J14" s="51"/>
    </row>
    <row r="15" spans="1:10" ht="39.75" customHeight="1">
      <c r="A15" s="48">
        <v>12</v>
      </c>
      <c r="B15" s="49" t="s">
        <v>492</v>
      </c>
      <c r="C15" s="49" t="s">
        <v>478</v>
      </c>
      <c r="D15" s="50" t="s">
        <v>493</v>
      </c>
      <c r="E15" s="49">
        <v>17.2</v>
      </c>
      <c r="F15" s="49">
        <v>200</v>
      </c>
      <c r="G15" s="40">
        <f t="shared" si="0"/>
        <v>3440</v>
      </c>
      <c r="H15" s="51"/>
      <c r="I15" s="51"/>
      <c r="J15" s="51"/>
    </row>
    <row r="16" spans="1:10" ht="39.75" customHeight="1">
      <c r="A16" s="48">
        <v>13</v>
      </c>
      <c r="B16" s="49" t="s">
        <v>494</v>
      </c>
      <c r="C16" s="49" t="s">
        <v>478</v>
      </c>
      <c r="D16" s="50" t="s">
        <v>481</v>
      </c>
      <c r="E16" s="49">
        <v>9</v>
      </c>
      <c r="F16" s="49">
        <v>200</v>
      </c>
      <c r="G16" s="40">
        <f t="shared" si="0"/>
        <v>1800</v>
      </c>
      <c r="H16" s="51"/>
      <c r="I16" s="51"/>
      <c r="J16" s="51"/>
    </row>
    <row r="17" spans="1:10" ht="39.75" customHeight="1">
      <c r="A17" s="48">
        <v>14</v>
      </c>
      <c r="B17" s="49" t="s">
        <v>495</v>
      </c>
      <c r="C17" s="49" t="s">
        <v>459</v>
      </c>
      <c r="D17" s="50" t="s">
        <v>496</v>
      </c>
      <c r="E17" s="49">
        <v>679</v>
      </c>
      <c r="F17" s="49">
        <v>200</v>
      </c>
      <c r="G17" s="40">
        <f t="shared" si="0"/>
        <v>135800</v>
      </c>
      <c r="H17" s="51"/>
      <c r="I17" s="51"/>
      <c r="J17" s="51"/>
    </row>
    <row r="18" spans="1:10" ht="39.75" customHeight="1">
      <c r="A18" s="53" t="s">
        <v>16</v>
      </c>
      <c r="B18" s="54"/>
      <c r="C18" s="55"/>
      <c r="D18" s="55"/>
      <c r="E18" s="55">
        <f>SUM(E4:E17)</f>
        <v>6060.700000000001</v>
      </c>
      <c r="F18" s="55"/>
      <c r="G18" s="55">
        <f>SUM(G4:G17)</f>
        <v>1212140</v>
      </c>
      <c r="H18" s="51"/>
      <c r="I18" s="51"/>
      <c r="J18" s="51"/>
    </row>
  </sheetData>
  <sheetProtection/>
  <mergeCells count="3">
    <mergeCell ref="A1:J1"/>
    <mergeCell ref="A2:J2"/>
    <mergeCell ref="A18:B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。</cp:lastModifiedBy>
  <dcterms:created xsi:type="dcterms:W3CDTF">2018-05-26T11:28:41Z</dcterms:created>
  <dcterms:modified xsi:type="dcterms:W3CDTF">2022-11-07T02:52:53Z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A631521713484CEA918E4A168F581509</vt:lpwstr>
  </property>
</Properties>
</file>