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第一批分配初稿" sheetId="2" r:id="rId1"/>
  </sheets>
  <definedNames>
    <definedName name="_xlnm._FilterDatabase" localSheetId="0" hidden="1">第一批分配初稿!$A$5:$O$105</definedName>
    <definedName name="_xlnm.Print_Titles" localSheetId="0">第一批分配初稿!$1:$7</definedName>
  </definedNames>
  <calcPr calcId="144525"/>
</workbook>
</file>

<file path=xl/sharedStrings.xml><?xml version="1.0" encoding="utf-8"?>
<sst xmlns="http://schemas.openxmlformats.org/spreadsheetml/2006/main" count="991" uniqueCount="503">
  <si>
    <t>`</t>
  </si>
  <si>
    <t>红寺堡区2024年中央财政衔接推进乡村振兴补助资金分配计划表</t>
  </si>
  <si>
    <t>单位：万元</t>
  </si>
  <si>
    <t>序号</t>
  </si>
  <si>
    <t>项目
类型</t>
  </si>
  <si>
    <t>项目名称</t>
  </si>
  <si>
    <t>建设性质</t>
  </si>
  <si>
    <t>资金性质</t>
  </si>
  <si>
    <t>建设内容</t>
  </si>
  <si>
    <t>项目
实施
地点</t>
  </si>
  <si>
    <r>
      <rPr>
        <sz val="11"/>
        <rFont val="黑体"/>
        <charset val="134"/>
      </rPr>
      <t>进度计划</t>
    </r>
    <r>
      <rPr>
        <sz val="11"/>
        <rFont val="Times New Roman"/>
        <charset val="134"/>
      </rPr>
      <t xml:space="preserve">
</t>
    </r>
    <r>
      <rPr>
        <sz val="11"/>
        <rFont val="黑体"/>
        <charset val="134"/>
      </rPr>
      <t>安排</t>
    </r>
  </si>
  <si>
    <t>实施单位</t>
  </si>
  <si>
    <t>项目总投资</t>
  </si>
  <si>
    <t>分配金额</t>
  </si>
  <si>
    <t>受益对象（村、户/人）</t>
  </si>
  <si>
    <t>联农带农机制</t>
  </si>
  <si>
    <t>绩效
目标</t>
  </si>
  <si>
    <t>备注</t>
  </si>
  <si>
    <t>一</t>
  </si>
  <si>
    <t>产业发展类</t>
  </si>
  <si>
    <t>（一）</t>
  </si>
  <si>
    <t>生产项目</t>
  </si>
  <si>
    <t>生产
项目</t>
  </si>
  <si>
    <t>红寺堡镇产业到户补助项目</t>
  </si>
  <si>
    <t>新建</t>
  </si>
  <si>
    <t>巩固拓展脱贫攻坚成果同乡村振兴任务</t>
  </si>
  <si>
    <t>对发展产业的脱贫户和监测户，按照户均不超过6500元的标准进行产业扶持；监测对象按照户均不超过10000元的标准给予补助。（具体实施办法以正式文件为准）</t>
  </si>
  <si>
    <t>红寺堡镇</t>
  </si>
  <si>
    <t>2024年1月-2024年12月</t>
  </si>
  <si>
    <t>红寺堡镇各行政村2417户（其中脱贫户2390户，监测户27户）</t>
  </si>
  <si>
    <t>实施产业到户补助，扶持发展壮大特色产业，提升脱贫群众发展产业内生动力，带动户均增收1万元以上。</t>
  </si>
  <si>
    <t>产出指标:
1.户均饲养肉牛头数≥2头
2.户均饲养肉羊只数≥20只
3.补助肉牛头数≥4195头
4.补助肉羊只数≥48640只
5.补助发放及时率≥95%
6.补助发放准确率≥100%
7.脱贫户补助标准≤6500元
8.监测对象补助标准≤10000元
效益指标:
1.带动脱贫人口增加收入≥6500元
2.受益脱贫人口数≥9668人
3.为脱贫户、监测对象进行产业到户补贴-长期
满意度指标:
1.受益人口满意度≥90%</t>
  </si>
  <si>
    <t>太阳山镇产业到户补助项目</t>
  </si>
  <si>
    <t>对发展产业的脱贫户按照户均不超过6500元的标准进行产业扶持；监测对象按照户均不超过10000元的标准给予补助。（具体实施办法以正式文件为准）</t>
  </si>
  <si>
    <t>太阳山镇</t>
  </si>
  <si>
    <t>太阳山镇脱贫户1033户3328人，监测户128户490人</t>
  </si>
  <si>
    <t>实施产业到户补助，扶持发展壮大养殖业，提升脱贫群众发展产业内生动力，户均增收3500元以上。</t>
  </si>
  <si>
    <t>产出指标：
1：户饲养肉牛头数≥5头
2：户饲养肉羊只数≥30头
3.项目验收合格率≥100%
效益指标：
1：带动脱贫人口增加收入≥3500元
2：受益脱贫人口数≥1000人
3：养殖场也粪污处理率≥90%
满意度指标
1：受益人口满意度≥92%</t>
  </si>
  <si>
    <t>柳泉乡产业到户补助项目</t>
  </si>
  <si>
    <t>柳泉乡</t>
  </si>
  <si>
    <t>柳泉乡9个行政村脱贫户脱贫户1729户7227人、监测户93户425人</t>
  </si>
  <si>
    <t>实施产业到户补助，扶持发展壮大特色产业，提升脱贫群众发展产业内生动力，户均增收12500元以上。</t>
  </si>
  <si>
    <t>大河乡产业到户补助项目</t>
  </si>
  <si>
    <t>大河乡</t>
  </si>
  <si>
    <t>大河乡13个行政村2006户8428人</t>
  </si>
  <si>
    <t>通过对发展产业的脱贫户和监测户进行相应的补助，稳定增收致富，收入持续提高。</t>
  </si>
  <si>
    <t>产出指标：
1.补助养殖户≥2006户
经济效益指标：
1.增加养殖收入≥6500元
满意度指标：
1.受益人口满意度≥95%</t>
  </si>
  <si>
    <t>新庄集乡产业到户补助项目</t>
  </si>
  <si>
    <t>新庄集乡</t>
  </si>
  <si>
    <t>新庄集乡白墩、沙草墩等16个村脱贫、监测户户约2700户约10800人</t>
  </si>
  <si>
    <t>实施产业到户补助，扶持发展壮大特色产业，提升脱贫群众发展产业内生动力，户均增收6500元以上。</t>
  </si>
  <si>
    <t>产出指标：
1：户均饲养肉牛头数≥6头
2：户均饲养肉羊只数≥36只
3：户均补助肉牛头数≥5头
4.户均补助肉羊只数≥30只
5.项目验收合格率≥100%
效益指标：
1：带动脱贫户户均增加收入≥6500元
2：受益脱贫人口数≥10800人
3.养殖场粪污处理率≥90%
满意度指标
1：受益人口满意度≥93%</t>
  </si>
  <si>
    <t>红寺堡镇牛羊饲草料补贴项目</t>
  </si>
  <si>
    <t>对村级特色产业合作社社员饲养的肉牛、肉羊，按照存栏量分别给予肉牛500元/头、肉羊50元/只饲草料补助，社员每户补助不超过8000元。</t>
  </si>
  <si>
    <t>和兴、中圈塘.、朝阳、团结、河水、上源、光彩、弘德、兴旺、东源、红关、同原、梨花、玉池、红海   共计2273户</t>
  </si>
  <si>
    <t>通过“企业+村级合作社+园区+农户”的形式，以奖代补支持脱贫户、监测对象养殖肉牛、肉羊，进行饲草料补贴，减轻农户养殖成本，增加农户收入。</t>
  </si>
  <si>
    <t>产出指标:
1.户均饲养肉牛头数≥3头
2.户均饲养肉羊只数≥30只
3.补助肉牛头数≥20968头
4.补助肉羊只数≥203789只
5.补助发放及时率≥95%
6.补助发放准确率≥100%
7.户均补助标准≤8000元
效益指标:
1.带动脱贫人口户均增加收入≥1500元
2.受益脱贫人口数≥9668人
3.长期为脱贫户、监测对象进行产业到户补贴
满意度指标:
1.受益人口满意度≥90%</t>
  </si>
  <si>
    <t>太阳山镇牛羊饲草料补贴项目</t>
  </si>
  <si>
    <t>太阳山镇3804户13112人（其中脱贫户1033户3328人，监测户128户，490人）</t>
  </si>
  <si>
    <t>带动1000户脱贫户发展产业，带动周边农户增收。</t>
  </si>
  <si>
    <t>产出指标：
1：户均饲养肉牛头数≥1头
2：户均饲养肉羊只数≥30只                 3：补助肉牛头数≥1920头
4：补助肉羊只数≥60000头
5：项目验收合格率≥100%
效益指标：
1：带动脱贫人口增加收入≥8000元
2：受益脱贫人口数≥3500人
3：养殖场也粪污处理率≥90%
满意度指标
1：受益人口满意度≥92%</t>
  </si>
  <si>
    <t>柳泉乡牛羊饲草料补贴项目</t>
  </si>
  <si>
    <t>9个行政村脱贫户脱贫户1729户7227人、监测户93户425人</t>
  </si>
  <si>
    <t>通过“村级合作社+园区+农户”的形式，带动1500户以上脱贫户及监测户发展产业，带动周边农户增收。</t>
  </si>
  <si>
    <t>大河乡牛羊饲草料补贴项目</t>
  </si>
  <si>
    <t>13个行政村2100户9032人</t>
  </si>
  <si>
    <t>通过对脱贫户和监测帮扶对象饲养的肉牛、肉羊进行饲草料补助，缓解饲草料成本高的现状，增加农民收入，提升农民养殖肉牛肉羊积极性</t>
  </si>
  <si>
    <t>产出指标：
1.补助养殖户≥2100户
经济效益指标：
1.增加养殖收入≥6000元
满意度指标：
1.受益人口满意度≥95%</t>
  </si>
  <si>
    <t>新庄集乡牛羊饲草料补贴项目</t>
  </si>
  <si>
    <r>
      <rPr>
        <sz val="11"/>
        <rFont val="宋体"/>
        <charset val="0"/>
        <scheme val="minor"/>
      </rPr>
      <t>2024</t>
    </r>
    <r>
      <rPr>
        <sz val="11"/>
        <rFont val="宋体"/>
        <charset val="134"/>
        <scheme val="minor"/>
      </rPr>
      <t>年</t>
    </r>
    <r>
      <rPr>
        <sz val="11"/>
        <rFont val="宋体"/>
        <charset val="0"/>
        <scheme val="minor"/>
      </rPr>
      <t>1</t>
    </r>
    <r>
      <rPr>
        <sz val="11"/>
        <rFont val="宋体"/>
        <charset val="134"/>
        <scheme val="minor"/>
      </rPr>
      <t>月</t>
    </r>
    <r>
      <rPr>
        <sz val="11"/>
        <rFont val="宋体"/>
        <charset val="0"/>
        <scheme val="minor"/>
      </rPr>
      <t>-12</t>
    </r>
    <r>
      <rPr>
        <sz val="11"/>
        <rFont val="宋体"/>
        <charset val="134"/>
        <scheme val="minor"/>
      </rPr>
      <t>月</t>
    </r>
  </si>
  <si>
    <t>新庄集乡白墩、沙草墩等16个约4750户约19000人（其中脱贫户约1800户约7200人，监测户约80户约320人）</t>
  </si>
  <si>
    <t>通过“村级合作社+园区+农户”的形式带动约4750户脱贫户发展养殖业，带动周边农户增收。</t>
  </si>
  <si>
    <t>产出指标：
1：户均饲养肉牛头、肉羊数≥2头
2：户均饲养肉羊只数≥35只
3：补助肉牛头数≥9500头
4.补助肉羊只数≥166250只
5.项目验收合格率≥100%
效益指标：
1：带动脱贫人口增加收入≥2736元
2：受益脱贫人口数≥4600户
3.养殖场也粪污处理率≥90%
满意度指标
1：受益人口满意度≥93%</t>
  </si>
  <si>
    <t>红寺堡镇见犊补母项目</t>
  </si>
  <si>
    <t>对2024年合作社社员饲养的优良品种基础母牛每生产1头犊牛，给予基础母牛1000元补助。</t>
  </si>
  <si>
    <t>2024年1月-12月</t>
  </si>
  <si>
    <t>和兴、中圈塘.、朝阳、团结、河水、上源、光彩、弘德、兴旺、东源、红关、同原、梨花、玉池、红海共计794户</t>
  </si>
  <si>
    <t>通过“企业+村级合作社+园区+农户”的形式，带动脱贫户、监测对象养殖肉牛，实现新增肉牛养殖5660头，农户每新增犊牛一头增收5000元。</t>
  </si>
  <si>
    <t>产出指标:
1.户均饲养肉牛头数≥3头
2.补助母牛头数≥5720头
3.补助发放及时率≥95%
4.补助发放准确率≥100%
5.户均补助标准≤3000元
效益指标:
1.带动脱贫人口户均增加收入≥3000元
2.受益脱贫人口数≥1628人
3.长期为脱贫户、监测对象进行产业到户补贴
满意度指标:
1.受益人口满意度≥90%</t>
  </si>
  <si>
    <t>太阳山镇见犊补母项目</t>
  </si>
  <si>
    <t>通过“村级合作社+园区+农户”的形式，优先带动脱贫户、监测对象养殖肉牛，实现新增肉牛养殖约2000头，增加收入。</t>
  </si>
  <si>
    <t>产出指标：
1:饲养肉牛头数≥1头
2：补助肉牛头数≥2000头
3：项目验收合格率≥100%
效益指标：
1：带动脱贫人口增加收入≥1000元
2：受益脱贫人口数≥1000人
3：养殖场也粪污处理率≥90%
满意度指标
1：受益人口满意度≥92%</t>
  </si>
  <si>
    <t>柳泉乡见犊补母项目</t>
  </si>
  <si>
    <t>通过“村级合作社+园区+农户”的形式，优先带动脱贫户、监测对象养殖肉牛，实现新增肉牛养殖约4000头，增加收入。</t>
  </si>
  <si>
    <t>产出指标：
1:饲养肉牛头数≥1头
2：补助肉牛头数≥4000头
3：项目验收合格率≥100%
效益指标：
1：带动脱贫人口增加收入≥1000元
2：受益脱贫人口数≥1000人
3：养殖场也粪污处理率≥90%
满意度指标
1：受益人口满意度≥92%</t>
  </si>
  <si>
    <t>大河乡见犊补母项目</t>
  </si>
  <si>
    <t>13个行政村820户3528人</t>
  </si>
  <si>
    <t>通过对脱贫户和监测帮扶对象饲养的优良品种基础母牛生产犊牛，给予基础母牛补助，增加农民收入，提升农民养殖积极性，稳定基础母牛存栏量，。</t>
  </si>
  <si>
    <t>产出指标：
1.补助养殖户≥820户
经济效益指标：
1.增加养殖收入≥500元
满意度指标：
1.受益人口满意度≥95%</t>
  </si>
  <si>
    <t>新庄集乡见犊补母项目</t>
  </si>
  <si>
    <t>新庄集乡白墩、沙草墩等16个村脱贫、监测户户约3200户约12800人（其中脱贫户约1100户约4400人，监测户约50户约200人）</t>
  </si>
  <si>
    <t>通过“村级合作社+园区+农户”的形式，带动脱贫户、监测对象养殖肉牛，实现新增肉牛养殖约7000头，增加收入。</t>
  </si>
  <si>
    <t>产出指标：
1：户均饲养肉牛头数≥2头
2：补助肉牛头数7000头
3.项目验收合格率100%
效益指标：
1：带动脱贫人口增加收入≥2000元
2：受益脱贫人口数≥3000户
3.养殖场也粪污处理率≥90%
满意度指标
1：受益人口满意度≥95%。</t>
  </si>
  <si>
    <t>新庄集乡杨柳村日光温室建设项目</t>
  </si>
  <si>
    <t>新建日光温室159栋，占地面积1196.7亩，建设室内给水管道、电气安装，内设24m³成品水箱159个；基础设施配套新建3280㎡分拣存储库一栋；新建98000m³蓄水池一座，296㎡泵房一间；新增棚间砂砾路约3.41公里；室外配套给水管网、电气外网；新增500KVA、630KVA室外箱变各1台；新建混凝土晾晒场6457㎡；新建金属透视围墙3814米；室外场地平整约685.3亩。</t>
  </si>
  <si>
    <t>杨柳村</t>
  </si>
  <si>
    <t>2024年2月-2025年11月</t>
  </si>
  <si>
    <t>杨柳、白墩、红阳、康庄等村2700户11340人</t>
  </si>
  <si>
    <t>带动杨柳村、白墩村、红阳村、康庄村等村农户种植设施农业，完善农业生产基础设施，通过“企业+合作社+农户”方式运营，村集体增收240万元，收取固定分红，企业提供技术，提高水资源利用率，提升土地种植产出率，增加蔬菜农产品供给，确保粮食安全，促进群众增收。带动周边村庄农户2700户增收，农民户均务工增收2000元以上。</t>
  </si>
  <si>
    <t>产出指标：
1：新建日光温室157座
2：占地面积1186亩                            
3.建设标准≥70米 
4.日光温室间距≥8米
效益指标：
1：达到规定的效益指标≥85% 
2：带动农户经济收入                                                                                                                                                                                                                                                                                                                                                                                                                                                                                                                             服务对象满意度指标                                                                                                                                                                                                                                                                                                                                                                                                                                                                                                                                                  1：群众满意度≥95%</t>
  </si>
  <si>
    <t>红寺堡区2024年红寺堡镇团结村五支灌域现代高效节水农业项目</t>
  </si>
  <si>
    <t>“三西”农业建设任务</t>
  </si>
  <si>
    <t>新建15万方蓄水池1座，发展高效节水灌溉0.44万亩。</t>
  </si>
  <si>
    <t>团结村</t>
  </si>
  <si>
    <t>农业农村局</t>
  </si>
  <si>
    <t>团结村661户</t>
  </si>
  <si>
    <t>提升粮食产能，保障粮食安全，增加群众收入。</t>
  </si>
  <si>
    <t>产出指标：
1.数量指标：新建高效节水面积0.44万亩；
2.质量指标：验收合格率95%以上；
3.时效指标：任务完成及时性1-2年；
4.成本指标：新建高效节水亩均投资2500元以上。
效益指标：
1.经济效益指标：农民收入增长；
2.社会效益指标：农业综合生产能力明显提升；
3.生态效益指标：水资源利用率逐步提高；
4.可持续影响指标：耕地质量逐步提升。
满意度指标：
1.服务对象满意度90%以上。</t>
  </si>
  <si>
    <t>2024年红寺堡区新庄集乡杨柳村蔬菜种植基地高效节水改造提升项目</t>
  </si>
  <si>
    <t>改造提升高效节水面积3362亩，清淤维修现状7.0万方蓄水池1座，维修现状泵房2座更换水泵机组5套及附属机电气设备、金属设备，更换施肥罐4套；田间管网铺设分干管、支管39.13公里，配套建筑物401座，铺设滴灌带和平田整地等。</t>
  </si>
  <si>
    <t>2024年3月-2025年6月</t>
  </si>
  <si>
    <t>杨柳村110户300人（其中脱贫户30户95人，监测户2户9人）</t>
  </si>
  <si>
    <t>改造提升高效节水面积3362亩，清淤维修现状7.0万方蓄水池1座，维修现状泵房2座，更换水泵机组5套及附属机电气设备、金属设备，更换施肥罐4套；田间管网铺设分干管、支管39.13公里，配套建筑物401座，铺设滴灌带和平田整地等。通过项目实施改造提升水资源灌溉条件，提高水资源利用效率，提升粮食产能，带动脱贫户就近就地就业，促进增产增收，项目投运后，在种植、维护、收果过程中均需要大量人工，带动杨柳村农户务工，人均增收2000元以上，有效的促进群众就地就近就业，对巩固拓展脱贫攻坚成果和乡村振兴有重要意义。</t>
  </si>
  <si>
    <t>产出指标：
1.田间管网改造35000米。
2.改造出水桩900个。
3.蓄水池清淤23000立方米
效益指标：
1.通过改造提升灌溉条件提升粮食产能，增加群众收入，促进增产增收，。满意度：
1.群众满意度调查95%以上。</t>
  </si>
  <si>
    <t>红寺堡镇日光温室改造提升项目</t>
  </si>
  <si>
    <t>续建</t>
  </si>
  <si>
    <t>新建日光温室共75座，总建筑面积13.9万平方米，日光温室宽度均为 18 米，日光温室间距均为 10 米。项目建设内容：日光温室主体土建工程建设、室内给水管道安装，电气安装工程、水肥一体机及成品蓄水池安装、原有拱棚拆除、场地平整，土方工程、室外给水及室外电气外网安装等配套</t>
  </si>
  <si>
    <t>同原村</t>
  </si>
  <si>
    <t>2023年4月-2024年11月</t>
  </si>
  <si>
    <t>同原村、弘德村、光彩村、河兴村、兴旺村、河水村、团结村等村300户900人</t>
  </si>
  <si>
    <t>带动同原村、弘德村、光彩村、河兴村、兴旺村、河水村、团结村等村农户种植设施农业，完善农业生产基础设施，提高水资源利用率，提升土地种植产出率，通过“企业+合作社+农户”方式运行，增加蔬菜农产品供给，确保粮食安全，促进群众增收。带动周围农户300户900人次增收，农民户均增收2000元以上。</t>
  </si>
  <si>
    <t>产出指标：
1：建设日光温室75座
2：日光温室总建筑面积139248㎡
3：占地面积347亩
4.24m³成品蓄水池75座
5.水肥一体机75套
效益指标：
1：带动脱贫户或边缘易致贫户经济收入
2：带动农户经济收入                                                                                                                                                                                                                                                                                                                                                                                                                                                                                                                             服务对象满意度指标                                                                                                                                                                                                                                                                                                                                                                                                                                                                                                                          1：群众满意度≥95%</t>
  </si>
  <si>
    <t>大河乡日光温室改造提升项目</t>
  </si>
  <si>
    <t>新建土夯墙简易钢结构拱架72栋日光温室，总建筑面积为160362㎡，（宽为17.7米，长为80—200米）；新建冷库和分拣车间一栋1492.5㎡；日光温室室内给水管道安装，电气安装，内设24m³成品水箱72个、配备1.5KW卷帘电机、为水肥一体化设备；铺设室外给水管网约2500米，新增630KVA箱变一台及电气外网，平整场地约390亩；拆除原场地内老旧拱棚450栋。</t>
  </si>
  <si>
    <t>龙源村</t>
  </si>
  <si>
    <t>2023年3月-2024年11月</t>
  </si>
  <si>
    <t>龙源村、麻黄沟村、龙泉村、红崖村、龙兴村等村444户1730人（其中脱贫户57户193人，监测户10户15人）</t>
  </si>
  <si>
    <t>通过“企业+合作社+农户”方式运行，带动龙源村、麻黄沟村、龙泉村、红崖村、龙兴村农户发展日光温室种植，促进就业增收，发展村集体经济。带动周围农户444户1730人次增收，农民户均增收2000元以上。</t>
  </si>
  <si>
    <t>产出指标：
1：新建日光温室72座
2：日光温室总建筑面积160362平米
3.建设标准≥60米 
4.日光温室间距≥9.3米
效益指标：
1：达到规定的效益指标≥85%
2：带动农户经济收入                             服务对象满意度指标                                                          1：群众满意度≥95%</t>
  </si>
  <si>
    <t>红寺堡区大河乡龙源村日光温室建设项目（二期）</t>
  </si>
  <si>
    <t>新建46栋日光温室项目总建筑面积为108579㎡，（宽为17.7米，长为80—200米）；日光温室室内给水管道安装，电气安装，内设24m³成品水箱72个、配备1.5KW卷帘电机、为水肥一体化设备；铺设室外给水管网约2500米，新增630KVA箱变一台及电气外网，46座耳房，平整场地约150亩。（2023年已分配债券资金2000万元）</t>
  </si>
  <si>
    <t>龙源村、麻黄沟村、龙泉村、红崖村、龙兴村等村444户1730人（其中脱贫户232户468人，监测对象9户12人）</t>
  </si>
  <si>
    <t>通过“企业+合作社+农户”方式运营，村集体收取固定分红，企业提供技术，带动龙源村、麻黄沟村、龙泉村、红崖村、龙兴村农户发展日光温室种植，促进就业增收，发展村集体经济。带动周围农户444户1730人次增收，农民户均增收2000元以上。</t>
  </si>
  <si>
    <t>产出指标：
1：新建日光温室47座
2：日光温室总建筑面积100362平米      3.建设标准≥60米 
4.日光温室间距≥9.3米
效益指标：
1：达到规定的效益指标≥85%
2：带动农户经济收入                             服务对象满意度指标                                                          1：群众满意度≥95%</t>
  </si>
  <si>
    <t>红寺堡区新庄集乡马渠设施农业园区2023年以工代赈示范项目</t>
  </si>
  <si>
    <t>建设日光温室22座，敷设给水管道，铺设电缆附属设施。</t>
  </si>
  <si>
    <t>红川村</t>
  </si>
  <si>
    <t>2023年9月-2024年7月</t>
  </si>
  <si>
    <t>红川村1165户4945人（其中脱贫户320户968人，监测对象7户26人）</t>
  </si>
  <si>
    <t>通过建设日光温室通过“企业+合作社+农户”模式种植番茄，增加收入，其中村集体收入25万元（租赁收入25万元），项目建设群众务工收入达到240万元以上，带动80户脱贫户务工稳定增收，人均增收3000元以上，促进农业增效、农民增收。</t>
  </si>
  <si>
    <t>产出指标：
1.新建日光温室=22座
2.种植特色番茄种类≥5种
3.是否有效推进乡村振兴（是）
时效指标：
1.资金在规定时间内下达率≥90%
成本指标：
1.资金投入（1204.94万元）
效益指标：
1.村集体增收≥25万元
2.项目建设群众务工收入≥240万元
3.人均增收≥3000元
4.受益脱贫户数≥80户
5.是否保障种植安全（是）
6.激发群众内生动力（有效）
满意度指标：
1：群众满意度≥90%。</t>
  </si>
  <si>
    <t>大河乡石坡子村肉牛集中养殖基础设施配套项目</t>
  </si>
  <si>
    <t>农户拟自建规模化养殖圈棚20座。配套建设场内道路硬化、门房、饲草料棚、青储池、场区围墙、蓄水池一座、水电等基础设施。</t>
  </si>
  <si>
    <t>石坡子村</t>
  </si>
  <si>
    <t>2023年4月-2024年6月</t>
  </si>
  <si>
    <t>石坡子村30户130人</t>
  </si>
  <si>
    <t>通过农户自筹自建羊舍，政府配套“三通一平”的方式，进行集中养殖，带动农户增收</t>
  </si>
  <si>
    <t>产出指标：
1.新建蓄水池1座
2.场地平整43780.58㎡
3.项目验收合格率≥100%
效益指标：
1.增加项目区劳动者收入≥40万元
满意度指标：
1.受益人口满意度≥95%</t>
  </si>
  <si>
    <t>红寺堡区北海林场林业产业和高效节水滴管配套建设项目</t>
  </si>
  <si>
    <t>欠发达国有林场巩固提升任务</t>
  </si>
  <si>
    <t>一、林业产业建设：
1.生态经济林建设1093亩（其中新植180亩、补植913亩；
2.保障性苗圃建设150亩（其中新育40亩，培育复壮110亩）；
3.林下经济种植50亩。
二、高效节水灌溉配套建设工程1500亩（含改造加压泵站1处）</t>
  </si>
  <si>
    <t>红寺堡区</t>
  </si>
  <si>
    <t>自然资源局（北海林场）</t>
  </si>
  <si>
    <t>白墩村农户30户40人</t>
  </si>
  <si>
    <t>促进当地和周边地区农民工务工条件，同时培养农户林业实用操作技能，增加农民工务工收入，助推周边群众脱贫致富。</t>
  </si>
  <si>
    <t>产出指标：
1.生态经济林180亩、补植913亩；
2.保障性苗圃150亩（新育40亩，培育复壮110亩；
3.林下经济种植50亩；
4.节水灌溉设施1500亩（含改造加压泵站1处）。
成本指标：
资金投入498.93万元。
效益指标：
1.社会效益：提升林场基础设施条件，增加农民工务工收入。
服务对象满意度指标：
受益人群满意度≥90%。</t>
  </si>
  <si>
    <t>（二）</t>
  </si>
  <si>
    <t>加工流通项目</t>
  </si>
  <si>
    <t>红寺堡区农特产品加工补助项目</t>
  </si>
  <si>
    <t>少数民族发展任务</t>
  </si>
  <si>
    <t>鼓励延伸产业链，提高农特产品附加值，支持一次性流水线烘干黄花菜，对生产黄花菜、牛羊肉等预制菜给予补助（具体补贴标准以实施方案为准）。</t>
  </si>
  <si>
    <t>2024年3月-2024年12月</t>
  </si>
  <si>
    <t>全区300户1200人</t>
  </si>
  <si>
    <t>拓宽销售渠道，提升农特产品市场占有率，提高农特产品附加值。</t>
  </si>
  <si>
    <t>产出指标：
1：单个经营主体补助不超过10万元
效益指标：
1.提升红寺堡区农特产品品牌影响力（是）
服务对象满意度指标 ：                                                         1：满意度≥90%</t>
  </si>
  <si>
    <t>2024年农产品仓储保鲜冷链设施建设补助项目</t>
  </si>
  <si>
    <t>巩固拓展脱贫攻坚成果同乡村振兴任务52万元
少数民族发展任务18万元</t>
  </si>
  <si>
    <t>对经营主体建设100吨以上的冷藏保鲜库按照不高于总投资的30%进行补助，单个经营主体不超过20万。</t>
  </si>
  <si>
    <t>全区40户120人</t>
  </si>
  <si>
    <t>通过合作社+基地+农户模式，减少农产品损耗，降低农产品成本，保障当地农产品有效供给，带动周边农户40户120人增收，农民户均增收2000元以上。</t>
  </si>
  <si>
    <t>数量指标：
1：体积1100吨
质量指标：                                                      1：达到宁夏农产品产地冷藏保鲜设施建设技术标准
2：帮助农户减少经济损失                                 服务对象满意度指标                                                          1：群众满意度≥90%</t>
  </si>
  <si>
    <t>2024年红寺堡区新庄集乡电商助农服务中心建设项目</t>
  </si>
  <si>
    <t>对红川、西源、柳树台、杨柳村闲置功能房进行改造，配套室内装修及直播设备、灯光、货架等设备，储藏室、直播室等。</t>
  </si>
  <si>
    <t>新庄集乡红川、西源、柳树台、杨柳村</t>
  </si>
  <si>
    <t>2024年03月-2024年10月</t>
  </si>
  <si>
    <t>统战部
（民宗局）</t>
  </si>
  <si>
    <t>红川村、西源村(1442户6205人，其中脱贫户1007户4361人 ，监测户38户167人)</t>
  </si>
  <si>
    <t>通过电商中心和活动中心的平台的建立，为当地农民拓宽销售渠道和推广机会，同时通过培训和指导，提高当地农户的电商运营能力和市场意识，帮助他们更好地利用电商平台和直播活动来销售农产品，提高就业率和农户增收。</t>
  </si>
  <si>
    <t>产出指标：
1.建成电商中心=1座
2.配套直播设备=1套
3.是否有效推进乡村振兴（是）
时效指标：
1.资金在规定时间内下达率≥90%
2.是否在规定时间内完工（是）
成本指标：
1.资金投入（450万元）
效益指标：
1.人均增收≥3000元
2.受益村≥2个
3.是否促进直播经济（是）
4.激发群众内生动力（有效）
满意度指标：
1：群众满意度≥90%。</t>
  </si>
  <si>
    <t>太阳山镇农特产品分拣包装物流及电商孵化中心建设项目</t>
  </si>
  <si>
    <t>在太联社客商服务中心建设黄花菜等农特产品电商直播基地，包括直播室，产品分拣、包装区及其他配套设施。</t>
  </si>
  <si>
    <t>太阳山镇周新村</t>
  </si>
  <si>
    <t>2024年3月-2024年8月</t>
  </si>
  <si>
    <t>917户3210人（其中脱贫户292户1081人 ，监测户13户46人）</t>
  </si>
  <si>
    <t>激发太阳山镇917户黄花菜种植户积极性，促进优势特色产业销售，增加收入。</t>
  </si>
  <si>
    <t>产出指标：
1.销售黄花菜1000吨；
效益指标：
1.受益人口917户3210人；
2.可持续影响指标：激发群众内生动力
满意度指标：
1.服务对象满意度95%。</t>
  </si>
  <si>
    <t>柳泉乡水套村电商助农服务中心建设项目</t>
  </si>
  <si>
    <t>在柳泉乡水套村各打造电商助农服务中心，并配套相关基础设施。</t>
  </si>
  <si>
    <t>水套村</t>
  </si>
  <si>
    <t>水套村425农户，1815人，（其中脱贫户157户515人，监测户6户21人）</t>
  </si>
  <si>
    <t>通过打造两个电商助农平台，带动柳泉乡特色产业黄花菜、肉羊进行网上销售，拓展销路，带动村民增收。</t>
  </si>
  <si>
    <t>产出指标：
1:打造电商平台涉及村≥2个
2：打造电商平台≥ 2个
3.项目验收合格率≥100%。
效益指标：
1：带动务工人员增加收入≥2000元
2：受益人口数≥60人次
3.渠道、地埋顶管等建筑物合理使用年限10年。
满意度指标
1：受益人口满意度≥95%。</t>
  </si>
  <si>
    <t>大河乡电商助农服务中心建设项目</t>
  </si>
  <si>
    <t>在大河乡龙源村、龙兴村各打造1个电商助农服务中心，配套室内装修及直播间直播设备、灯光、桌椅板凳、货架等相关基础设施。</t>
  </si>
  <si>
    <t>龙源村、龙兴村</t>
  </si>
  <si>
    <t>2024年4月-2024年10月</t>
  </si>
  <si>
    <t>龙源村、龙兴村23户62人（其中脱贫户12户39人，监测户3户11人）</t>
  </si>
  <si>
    <t>通过在龙源村、龙兴村各打造一个电商助农服务中心扶持一批电商主播及辅助人员就业</t>
  </si>
  <si>
    <t>产出指标：
1.电商助农服务中心2处
2.项目验收合格率≥100%
效益指标：
1.增加就业人数≥10人
满意度指标：
1.受益人口满意度≥95%</t>
  </si>
  <si>
    <t>红寺堡镇河水村冷链仓储设施建设项目</t>
  </si>
  <si>
    <t>新建冷库一栋，配备冷藏设备，建筑面积1088.1平方米；新建消防水池水泵房一座，建筑面积333.5平方米；室外硬化面积1653.3平方米 (其中室外混凝土道路硬化815平方米；室外面包砖硬化838.3平方米)；新建铁艺围墙及铁艺大门218米(其中铁艺围墙208米，安装铁艺大门2樘，大门尺寸5米×2米)；安装外网水、电、冷库设备等配套设施。</t>
  </si>
  <si>
    <t>河水村</t>
  </si>
  <si>
    <t>2023年9月-2024年6月</t>
  </si>
  <si>
    <t>河兴村、兴旺村、河水村等村30户150人</t>
  </si>
  <si>
    <t>改善农业生产基础设施，减少农产品损耗，保障当地农产品有效供给，确保粮食安全，带动河兴村、兴旺村、河水村等村农户参与设施农业种植，促进群众增收。</t>
  </si>
  <si>
    <t>产出指标：
1：新建车间及冷藏库一栋
2：场地硬化1653.3平方米
3：新建铁艺围墙208米
4：新建室外消防水池水泵房1座                                   
5：安装推拉铁艺大门2樘
效益指标：
1：达到规定的效益指标≥85%
2：带动农户经济收入增加                           
服务对象满意度指标                                                          
1：群众满意度≥85%</t>
  </si>
  <si>
    <t>（三）</t>
  </si>
  <si>
    <t>产业服务支撑</t>
  </si>
  <si>
    <t>32</t>
  </si>
  <si>
    <t>产业服务支撑项目</t>
  </si>
  <si>
    <t>红寺堡区病虫害统防统治项目</t>
  </si>
  <si>
    <t>做到病虫害监测预警，主要针对粮食作物生长发育关键时期，开展病虫害统防统治，确保病虫害不大面积发生，达到高质高产的目的。筹措资金375万元，用于农作物病虫害统防统治工作。病虫害统防统治标准为25元/亩（含农药+飞防费），共防治15万亩。</t>
  </si>
  <si>
    <t>2024年3月-10月</t>
  </si>
  <si>
    <t>5个乡镇15个行政村11000户以上</t>
  </si>
  <si>
    <t>有效控制农作物病虫害的大面积发生，确保病虫害不成灾。提高农作物病虫害防治效率，将农作物病虫害损失率控制在5%以内。降低农民投入成本，保障粮食丰收</t>
  </si>
  <si>
    <t>一、产出指标：统防统治服务组织 ≥3家
农作物病虫害防控面积15万亩
病虫害监测技术水平明显提高，准确率≥90% 
病虫害防控应急能力，及时有效开展防控5-9月
二、效益指标：防治时间5月至9月，及时有效
防治及时危害损失率控制在5%以内 ≤5%
示范推广率提高，有明显的示范带动作用 ≥30%
服务对象满意度指标 ：
农户抽查调查满意度 ≥95%</t>
  </si>
  <si>
    <t>33</t>
  </si>
  <si>
    <t>红寺堡镇高效节水农业补助项目</t>
  </si>
  <si>
    <t>对新建高效节水且流转土地且从事粮食及特色种植按照一次性500元/亩标准给予补贴。（具体补贴标准以实施方案为准）</t>
  </si>
  <si>
    <t>2024年3月-2024年11月</t>
  </si>
  <si>
    <t>红寺堡镇4500户</t>
  </si>
  <si>
    <t>实施产业到户补助，通过改造提升灌溉条件，提升脱贫群众发展产业内生动力，促进增收。</t>
  </si>
  <si>
    <t>产出指标：
1.亩均增产50公斤以上。
2.补助高效节水亩数≥29245亩
3.项目验收合格率≥92%
效益指标：
1.亩产增产增收≥100元。
满意度指标：
1.群众满意度调查95%以上。</t>
  </si>
  <si>
    <t>34</t>
  </si>
  <si>
    <t>太阳山镇高效节水农业补助项目</t>
  </si>
  <si>
    <t>太阳山镇2600户</t>
  </si>
  <si>
    <t>35</t>
  </si>
  <si>
    <t>新庄集乡高效节水农业补助项目</t>
  </si>
  <si>
    <t>新庄集乡5200户</t>
  </si>
  <si>
    <t>36</t>
  </si>
  <si>
    <t>大河乡高效节水农业补助项目</t>
  </si>
  <si>
    <t>大河乡3500户</t>
  </si>
  <si>
    <t>37</t>
  </si>
  <si>
    <t>柳泉乡高效节水农业补助项目</t>
  </si>
  <si>
    <t>柳泉乡5300户</t>
  </si>
  <si>
    <t>（四）</t>
  </si>
  <si>
    <t>金融配套项目</t>
  </si>
  <si>
    <t>红寺堡区小额信贷贴息项目</t>
  </si>
  <si>
    <t>对红寺堡区所有贷款的脱贫户和监测对象按照最高5万元额度给予全额贴息。</t>
  </si>
  <si>
    <t>五乡镇</t>
  </si>
  <si>
    <t>乡村振兴局</t>
  </si>
  <si>
    <t>全区7000户23800人（其中脱贫户6820户23188人，监测对象180户612人）</t>
  </si>
  <si>
    <t>预期带动7000户脱贫户、监测户发展产业，户均贷款5万元以上，户均增收12000元，减轻农户贷款负担。</t>
  </si>
  <si>
    <t>产出指标：
1.扶持脱贫群众户数≥7000户
2.户均贴息金额≦2175元
3.贴息总金额1300万元
4.提升群众发展产业年限≥3年
效益指标
1.带动每户增收≥12000元
2.带动农户发展产业内生动力（是）
满意度指标
1.受益群众满意度≥92%</t>
  </si>
  <si>
    <t>二</t>
  </si>
  <si>
    <t>产业配套设施</t>
  </si>
  <si>
    <t>产业配套基础设施
项目</t>
  </si>
  <si>
    <t>红寺堡区新庄集乡洪沟滩村蓄水池建设项目</t>
  </si>
  <si>
    <t>新建10万方调蓄水池1座及供水引水管线4公里，发展高效节水面积0.51万亩。</t>
  </si>
  <si>
    <t>洪沟滩村</t>
  </si>
  <si>
    <t>2024-2025年</t>
  </si>
  <si>
    <t>洪沟滩村410户</t>
  </si>
  <si>
    <t>产出指标：
1.数量指标：新建蓄水池1座；
2.质量指标：验收合格率100%；
效益指标：
1.社会效益指标：种植户受益进一步提升；
2.生态效益指标水肥利用率进一步提高；
满意度指标：
1.服务对象满意度95%以上。</t>
  </si>
  <si>
    <t>红寺堡区高效节水灌溉维修改造补助项目</t>
  </si>
  <si>
    <t>对红寺堡区一家一户运行高效节水灌溉片区进行补助，每亩补贴106元。</t>
  </si>
  <si>
    <t>五乡镇892户</t>
  </si>
  <si>
    <t>产出指标：
1.数量指标：补助金额310万元；亩均补助106元；高效节水补助面积29245亩；
2.质量指标：高效节水补助片区使用率100%；
3.时效指标：当年资金支出率100%；当年资金结转率0%；完工时限5个月；
4.成本指标：亩均补助106元/亩。
效益指标：
1.社会效益指标：高效节水灌区粮食产量进一步提升；
2.生态效益指标：高效节水灌区水肥利用率进一步提高；
满意度指标：
1.服务对象满意度95%以上。</t>
  </si>
  <si>
    <t>2024年龙源村高效节水蓄水池维修工程</t>
  </si>
  <si>
    <t>维修6.5万方蓄水池1座，进水设施1座，新建沉砂池1座。</t>
  </si>
  <si>
    <t>2024年4月-2024年12月</t>
  </si>
  <si>
    <t>水务局</t>
  </si>
  <si>
    <t>龙源村/317户1429人（脱贫户297户1335人，监测对象10户43人）</t>
  </si>
  <si>
    <t>改善灌溉条件，保障粮食安全，增加群众收入</t>
  </si>
  <si>
    <t>产出指标：                                                      维修蓄水池1座。                                                                                                                                          效益指标：                                  改善灌溉面积≥3000亩。                                             满意度指标:
群众满意度≥95%</t>
  </si>
  <si>
    <t>红寺堡镇弘德村高效节水蓄水池维修改造工程</t>
  </si>
  <si>
    <t>蓄水池维修1座；新建进水结构1座，泵站吸水坑1座；新建蓄水池坝体变形监测10处。</t>
  </si>
  <si>
    <t>弘德村</t>
  </si>
  <si>
    <t>2024年1月-2024年11月</t>
  </si>
  <si>
    <t>弘德村/1143户5068人（脱贫户1033户4560人，监测对象16户72人）</t>
  </si>
  <si>
    <t>产出指标：                                                      维修蓄水池1座。                                                                                                                                          效益指标：                                  改善灌溉面积≥5000亩。                                             满意度指标:
群众满意度≥95%</t>
  </si>
  <si>
    <t>2024年红寺堡区高效节水维修改造项目</t>
  </si>
  <si>
    <t>铺设供水管道，对配套地面出地桩、检查井进行改造维修</t>
  </si>
  <si>
    <t>龙源村、沙泉村、
乌沙塘村</t>
  </si>
  <si>
    <t>沙泉等村1783户7472人（脱贫户684户2956人，监测对象8户44人）</t>
  </si>
  <si>
    <t>产出指标：                                                      铺设供水管道，对配套地面出地桩、检查井进行改造维修                                                                                                                                         效益指标：                                  改善灌溉面积≥3000亩。                                           满意度指标:
群众满意度≥95%</t>
  </si>
  <si>
    <t>新庄集乡新集、红川村现代高效节水农业建设项目</t>
  </si>
  <si>
    <t>改造提升高效节水农业1.29万亩，配套田间自动化信息化等。（2023年已分配中央衔接资金100万元）</t>
  </si>
  <si>
    <t>新集村
红川村</t>
  </si>
  <si>
    <t>新集、红川村1373户</t>
  </si>
  <si>
    <t>产出指标：                                                      新建沉沙池1座，蓄水池清淤3座。                                                                                                                                        效益指标：                                  改善灌溉面积≥3000亩。                                           满意度指标:
群众满意度≥95%</t>
  </si>
  <si>
    <t>2023年红寺堡区新庄集乡东岭供水工程</t>
  </si>
  <si>
    <t>该项目预算总投资285万元，建设内容：新建加压泵站1座，铺设PE200管道6400米，新建500立方米钢筋混凝土蓄水池2座，配套各类建筑物28座。</t>
  </si>
  <si>
    <t>2023年8月-2024年7月</t>
  </si>
  <si>
    <t>新庄集乡1451户6261人（其中脱贫户1353户5796人，监测对象54户242人）</t>
  </si>
  <si>
    <t>保障养殖园区150万只鸡用水。</t>
  </si>
  <si>
    <t>产出指标：                                                      新建蓄水池2座；铺设管道6.61km。                                                                                                                                          效益指标：                                  保障养殖园区150万只鸡用水。                                             满意度指标:
群众满意度≥95%</t>
  </si>
  <si>
    <t>红寺堡镇弘德村设施农业基地供水项目</t>
  </si>
  <si>
    <t>新建引水建筑物1座；新建引水管道0.99km；新建进水陡坡及消力池1座；新建9.8万m³蓄水池1座；新建取水建筑物1座；新建过滤操作间1座，建筑面积为73.84㎡，安装潜水泵2台及配套机电设备及金属结构；新建1#系统日光温室输水管道1.23km；新建2#系统村集体供水管道0.66km；新建村庄绿化带连接管道0.1km；新建管道各类附属建筑物27座。</t>
  </si>
  <si>
    <t>2023年6月-2024年4月</t>
  </si>
  <si>
    <t>产出指标：                                                      新建9.8万方蓄水池1座；泵房1座。                                                                                                                                          效益指标：                                  是否保障粮食安全（是）。                                             满意度指标:
群众满意度≥95%</t>
  </si>
  <si>
    <t>大河乡龙源村设施农业蓄水池工程</t>
  </si>
  <si>
    <t>新建引水管道2.08km；新建进水陡坡及消力池1座；新建9.8万m³蓄水池1座；新建取水建筑物1座；新建过滤操作间1座，建筑面积为73.84㎡，安装潜水泵2台及配套机电设备及金属结构；敷设一期输水管线0.68km；敷设二期输水管线0.42km；新建管道各类附属建筑物43座。</t>
  </si>
  <si>
    <t>2023年6月-2023年12月</t>
  </si>
  <si>
    <t>产出指标：                                                      新建9.8万方蓄水池1座；更换管道2.08km。                                                                                                                                          效益指标：                                  是否保障粮食安全（是）；解决龙源村119座日光温棚灌溉用水问题。                                             满意度指标:
群众满意度≥95%</t>
  </si>
  <si>
    <t>三</t>
  </si>
  <si>
    <t>乡村建设行动</t>
  </si>
  <si>
    <t>农村基础设施</t>
  </si>
  <si>
    <t>红寺堡区红寺堡镇红海村田间生产路改造提升2024年以工代赈项目</t>
  </si>
  <si>
    <t>以工代赈任务</t>
  </si>
  <si>
    <t>对43.5公里田间生产路进行整修铺砂等配套设施</t>
  </si>
  <si>
    <t>红海村</t>
  </si>
  <si>
    <t>2024年3月-2024年10月</t>
  </si>
  <si>
    <t>团结村、东海村4168户16016人</t>
  </si>
  <si>
    <t>通过改善农业生产基础条件，方便群众生产出行，促进群众增产增收。</t>
  </si>
  <si>
    <t>产出指标：
1:田间生产路43.5公里。
2.项目验收合格率≥100%。
效益指标：
1：带动务工人员增加收入≥2000元
2：受益人口数≥16000人。
满意度指标
1：受益人口满意度≥95%。</t>
  </si>
  <si>
    <t>红寺堡区红寺堡镇同原村破损路面改造2024年以工代赈项目</t>
  </si>
  <si>
    <t>同原村5条混凝土硬化巷道全长6210.776米，进行沥青罩面、路肩修整、交通节点增加道路标识牌等附属配套项目建设</t>
  </si>
  <si>
    <t>同原村498户2161人</t>
  </si>
  <si>
    <t>完善交通道路基础设施，保障群出现甘泉。</t>
  </si>
  <si>
    <t>产出指标：
1:沥青罩面6210.776米。
2.项目验收合格率≥100%。
效益指标：
1：带动务工人员增加收入≥2000元
2：受益人口数≥2161人。
满意度指标
1：受益人口满意度≥95%。</t>
  </si>
  <si>
    <t>红寺堡区大河乡道路改造提升2024年以工代赈项目</t>
  </si>
  <si>
    <t>改造村道6.1公里，共包括2条道路，分别为国道338线经麻黄沟至枸杞产业基地道路4.6公里；龙源村小城镇至设施农业园区道路1.5公里；主要工程内容为村道路面病害处治后，加铺4cm细粒式沥青混凝土，并完善沿线交通安全设施</t>
  </si>
  <si>
    <t>麻黄沟村382户1258人，龙源村392户1720人</t>
  </si>
  <si>
    <t>项目采用“农村产业发展配套基础设施建设+劳务报酬发放+就业技能培训+设置公益性岗位”的运行模式，在建设阶段可为当地百姓提供务工机会，项目运营后也可提供公益性岗位，增加当地群众收入。</t>
  </si>
  <si>
    <t>产出指标：
1.改造村庄道
路5.92公里。
2.项目验收合格率≥100%
效益指标：
1.增加项目区劳动者收入≥60万元
满意度指标：
1.受益人口满意度≥95%</t>
  </si>
  <si>
    <t>红寺堡区2023年香园等村道路提升工程</t>
  </si>
  <si>
    <t>改建</t>
  </si>
  <si>
    <t>总里程38.602公里，混凝土公路进行换板处理，沥青路进行3公分罩面处理。</t>
  </si>
  <si>
    <t>香园等村</t>
  </si>
  <si>
    <t>2024年3月-2024年9月</t>
  </si>
  <si>
    <t>住建交通局</t>
  </si>
  <si>
    <t>香园等村（5950户22546人，其中脱贫户1734户6573人，监测户32户130人）</t>
  </si>
  <si>
    <t>通过项目实施，为改善人居环境、方便群众出行、提升城市形象的一项重要民生工程、民心工程，不断增强居民的获得感、幸福感和安全感</t>
  </si>
  <si>
    <t>产出指标：
1：提升公路里程38.602公里
2：项目（工程）验收合格率≥100%
效益指标：
1：工程设计使用年限≥8年
满意度指标
1：受益脱贫人口满意度≥90%</t>
  </si>
  <si>
    <t>红寺堡区2024年龙兴等村道路改造工程</t>
  </si>
  <si>
    <t>巩固拓展脱贫攻坚成果同乡村振兴任务367万元
“三西”农业建设任务333万元</t>
  </si>
  <si>
    <t>总里程32.33公里，对路面破损严重的沥青路进行3公分罩面处理</t>
  </si>
  <si>
    <t>龙兴村</t>
  </si>
  <si>
    <t>龙兴等村（6660户25723人，其中脱贫户2187户8598人，监测户191户785人）</t>
  </si>
  <si>
    <t>产出指标：
1：提升公路里程23.6公里
2：项目（工程）验收合格率≥100%
效益指标：
1：工程设计使用年限≥10年
满意度指标
1：受益脱贫人口满意度≥90%</t>
  </si>
  <si>
    <t>红寺堡区2024年中圈塘等村道路改造工程</t>
  </si>
  <si>
    <t>总里程39.26公里，对破损混凝土公路进行换板或罩面处理。</t>
  </si>
  <si>
    <t>中圈塘村</t>
  </si>
  <si>
    <t>中圈塘等村（9720户39275人，其中脱贫户2402户9721人，监测户202户809人）</t>
  </si>
  <si>
    <t>产出指标：
1：提升公路里程36.384公里
2：项目（工程）验收合格率≥100%
效益指标：
1：工程设计使用年限≥8年
满意度指标
1：受益脱贫人口满意度≥90%</t>
  </si>
  <si>
    <t>红寺堡区2024年塘坊梁等村道路改造工程</t>
  </si>
  <si>
    <t>总里程40.582公里，对破损混凝土公路进行换板或罩面处理。</t>
  </si>
  <si>
    <t>塘坊梁村</t>
  </si>
  <si>
    <t>塘坊梁等村（8658户34058人，其中脱贫户2758户11198人，监测户261户1127人）</t>
  </si>
  <si>
    <t>产出指标：
1：提升公路里程30.104公里
2：项目（工程）验收合格率≥100%
效益指标：
1：工程设计使用年限≥8年
满意度指标
1：受益脱贫人口满意度≥90%</t>
  </si>
  <si>
    <t>红寺堡镇朝阳村村庄巷道综合提升治理项目</t>
  </si>
  <si>
    <t>对朝阳村4.5公里破损混凝土路面进行罩油改造。</t>
  </si>
  <si>
    <t>朝阳村</t>
  </si>
  <si>
    <t>朝阳村1200户4500人（其中脱贫户226户820人、监测户18户74人）</t>
  </si>
  <si>
    <t>通过实施道路工程，构建便捷高效的居民点保持便捷的交通联系，满足群众生产生活出行。</t>
  </si>
  <si>
    <t>产出指标：
1：新建改建公路里程3.9公里
2：项目（工程）验收合格率≥100%
3：脱贫地区项目务工增加劳动者收入≥15万元
效益指标：
1：脱贫地区居民出行效率提高
2：工程设计使用年限≥10年
满意度指标
1：受益脱贫人口满意度≥92%</t>
  </si>
  <si>
    <t>大河乡2024年红崖村道路改造提升项目</t>
  </si>
  <si>
    <t>对红崖村1.83公里破损混凝土路面进行罩油改造，并配套交安等附属设施。</t>
  </si>
  <si>
    <t>红崖村</t>
  </si>
  <si>
    <t>红崖村468户1687人（其中脱贫户175户682人，监测户19户68人）</t>
  </si>
  <si>
    <t>产出指标：
1：新建改建公路里程1.83公里
2：项目（工程）验收合格率≥100%
3：脱贫地区项目务工增加劳动者收入≥12万元
效益指标：
1：脱贫地区居民出行效率提高
2：工程设计使用年限≥10年
满意度指标
1：受益脱贫人口满意度≥92%</t>
  </si>
  <si>
    <t>柳泉乡村庄病害路改造工程</t>
  </si>
  <si>
    <t>对甜水河村病害路路面进行改造1公里；豹子滩村西泉组病害路路面进行改造1公里。</t>
  </si>
  <si>
    <t>甜水河村、豹子滩村</t>
  </si>
  <si>
    <t>2024年3月-12月</t>
  </si>
  <si>
    <t>甜水河村、豹子滩村359户1400人（其中脱贫户157户612人，监测户16户62人）</t>
  </si>
  <si>
    <t>产出指标：
1：新建改建公路里程2.3公里
2：项目（工程）验收合格率≥100%
3：脱贫地区项目务工增加劳动者收入≥13万元
效益指标：
1：脱贫地区居民出行效率提高
2：工程设计使用年限≥10年
满意度指标
1：受益脱贫人口满意度≥92%</t>
  </si>
  <si>
    <t>红寺堡镇红关村村庄病害道路改造工程</t>
  </si>
  <si>
    <t>对红关村2.3公里破损混凝土路面进行罩油改造。</t>
  </si>
  <si>
    <t>红关村</t>
  </si>
  <si>
    <t>红关村120户468人（其中脱贫户32户124人，监测户5户19人）</t>
  </si>
  <si>
    <t>产出指标：
1：新建改建公路里程1.69公里
2：项目（工程）验收合格率≥100%
3：脱贫地区项目务工增加劳动者收入≥15万元
效益指标：
1：脱贫地区居民出行效率提高
2：工程设计使用年限≥10年
满意度指标
1：受益脱贫人口满意度≥92%</t>
  </si>
  <si>
    <t>2024年柳泉乡豹子滩村高质量美丽宜居村庄基础设施提升项目</t>
  </si>
  <si>
    <t>对西泉组巷道进行破损路面处理5公里，对西泉组至豹子滩组连接线拓宽处理，敷设800混凝土管道，设置检查井10座，并对拓宽部分进行硬化处理。</t>
  </si>
  <si>
    <t>豹子滩村</t>
  </si>
  <si>
    <t>豹子滩村624户，2442人，（其中脱贫户155户653人，监测户4户21人）</t>
  </si>
  <si>
    <t>通过完善村庄基础设施，提升人居环境质量，打造和美乡村，带动群众务工增收。</t>
  </si>
  <si>
    <t>产出指标：
1:破损路面处理≥ 5公里
2：设置检查井≥10座
3：路面硬化≥ 1000平方米
4.项目验收合格率≥100%。
效益指标：
1：带动务工人员增加收入≥2000元
2：受益人口数≥500人次
3.渠道、地埋顶管等建筑物合理使用年限10年。
满意度指标
1：受益人口满意度≥95%。</t>
  </si>
  <si>
    <t>红寺区柳泉乡灌溉支渠维修项目</t>
  </si>
  <si>
    <t>甜水河村23支维修80U型渠1公里，渠涵4个，节制闸12个；26支维修50U型渠2.5公里。豹子滩村37-2（西泉组）支维修80U型渠3公里，生产桥13个，节制闸18个；38-2（豹子滩组）维修80U型渠0.7公里，生产桥2个，沙泉村支渠0.6公里，节制闸10个。</t>
  </si>
  <si>
    <t>甜水河村、豹子滩村、沙泉村</t>
  </si>
  <si>
    <t>豹子滩等村1332农户，6139人，（其中脱贫户368户1788人，监测户9户41人）</t>
  </si>
  <si>
    <t>改善灌溉系统，提高粮食产量，保障粮食安全，增加群众收入。</t>
  </si>
  <si>
    <t>产出指标：
1:渠道翻建≥ 6.5公里
2：新建节制闸≥ 40 座
3：新建生产桥≥ 15座
4.项目验收合格率≥100%。
效益指标：
1：带动务工人员增加收入≥2000元
2：受益人口数≥500人次
3.渠道、地埋顶管等建筑物合理使用年限10年。
满意度指标
1：受益人口满意度≥95%。</t>
  </si>
  <si>
    <t>红寺堡区柳泉乡农田排碱沟清淤治理项目</t>
  </si>
  <si>
    <t>对豹子滩村排碱沟清淤2.5公里；柳泉村2条排碱沟清淤1.8公里；甜水河排碱沟清淤0.7公里；永新村0.9公里排碱沟进行打桩治理。</t>
  </si>
  <si>
    <t>豹子滩村、永新村、甜水河村</t>
  </si>
  <si>
    <t>豹子滩等村2664农户，10426人，（其中脱贫户863户3743人，监测户62户277人）</t>
  </si>
  <si>
    <t>通过排碱沟清淤治理，保证排碱沟正常排碱，提升土地质量，带动豹子滩村、甜水河等村群众务工就业。</t>
  </si>
  <si>
    <t>产出指标：
1:清理排碱沟≥ 4条
2：排碱沟清淤≥ 5.9公里
3：打桩治理≥ 1.5座
4.项目验收合格率≥100%。
效益指标：
1：带动务工人员增加收入≥2000元
2：受益人口数≥500人次
3.渠道、地埋顶管等建筑物合理使用年限3年。
满意度指标
1：受益人口满意度≥95%。</t>
  </si>
  <si>
    <t>红寺堡区大河乡乌沙塘园区基础设施提升2023年以工代赈示范项目</t>
  </si>
  <si>
    <t>主要包括人饮工程、沟道治理、道路工程三大部分内容。其中：人饮工程主要为完善园区人饮供水管网，共铺设供水管道管径为dn160的管道5955m，管径为dn110的管道3158m，管径为dn75的管道2000m，管径为DN400的牲畜用水连接管390m；沟道防护工程主要内容为沟道疏浚，沟道全断面防护1.560km；道路工程主要为新建水泥砼硬化道路3.180km，路基宽度6.5m，路面宽度5.0m，并配套沿线涵洞、平面交叉、安全设施等附属设施。</t>
  </si>
  <si>
    <t>大河乡乌沙塘园区</t>
  </si>
  <si>
    <t>大河乡685户2325人</t>
  </si>
  <si>
    <t>通过配套基础设施，实现养殖园区25家企业人饮水保障，推动养殖园区发展，保障园区供水需求，促进企业发展，带动群众创收。</t>
  </si>
  <si>
    <t>产出指标：
1.人饮供水管线铺设
2.项目验收合格率≥100%
效益指标：
1.增加项目区劳动者收入≥160万元
满意度指标：
1.受益人口满意度≥95%</t>
  </si>
  <si>
    <t>红寺堡区柳泉乡村庄基础设施改造提升项目</t>
  </si>
  <si>
    <t>永新村渠边防护（永泉80米、新泉200米），永新村等新建硬化路面2000平方米，村庄路口增设防撞设施；沙泉村断头路硬化450平方米；黄羊滩村等积水路面处理1500平方米；水套等村病害路处理2000平方米。</t>
  </si>
  <si>
    <t>永新村等村</t>
  </si>
  <si>
    <t>永新等村301户1200人，其中脱贫户85户337人、监测户9户26人</t>
  </si>
  <si>
    <t>通过村庄基础设施改造完善，提升村庄人居环境质量，打造和美乡村，带动村民务工增收。</t>
  </si>
  <si>
    <t>产出指标：
1:渠边防护≥280米
2：新建硬化路面≥ 2000平方米
3.病害、积水路面处理≥3000平方米
3.项目验收合格率≥100%。
效益指标：
1：带动务工人员增加收入≥2000元
2：受益人口数≥10000人次
3.渠道、地埋顶管等建筑物合理使用年限5年。
满意度指标
1：受益人口满意度≥95%。</t>
  </si>
  <si>
    <t>人居环境整治</t>
  </si>
  <si>
    <t>人居环境整治项目</t>
  </si>
  <si>
    <t>红寺堡区2024年农村人居环境整治项目</t>
  </si>
  <si>
    <t>对红寺堡区各乡镇人居环境薄弱村庄进行环境整治，垃圾清理、村庄基础设施改造等。</t>
  </si>
  <si>
    <t>全区5125户19358人（其中脱贫户380户1330人，监测对象53户180人）</t>
  </si>
  <si>
    <t>通过改造提升水、电、路、讯、网等基础设施，改善人居环境，提高群众生产生活质量，群众满意度达到95%以上。</t>
  </si>
  <si>
    <t>产出指标：
1：编制完成“多规合一”实用性村庄规划≥9个
2：新建农村无害化卫生厕所≥1000座
3：农村生活污水治理率力争≥20%
4.乡村绿化面积≥1000亩
5.评选“美丽庭院”≥2000户
效益指标：
1：脱贫地区居民出行平均缩短时间≥1.5小时
2：工程设计使用年限≥8年
满意度指标
1：受益脱贫人口满意度≥92%</t>
  </si>
  <si>
    <t>柳泉乡黄羊滩村乡村振兴示范村建设项目</t>
  </si>
  <si>
    <t>对黄羊滩村蒿川组巷道积水、破损路面进行改造升级1公里，恢复两侧面道砖，敷设200mm排水管道500米,；维修红崖湾组混凝土路面2.3公里，处理积水路面500平方米。</t>
  </si>
  <si>
    <t>黄羊滩村</t>
  </si>
  <si>
    <t>黄羊滩村850农户，3376人，（其中脱贫户172户760人，监测户21户85人）</t>
  </si>
  <si>
    <t>产出指标：
1:破损路面处理≥ 3公里
2：敷设200mm排水管道≥500米
3：处理积水路面≥ 500平方米
4.项目验收合格率≥100%。
效益指标：
1：带动务工人员增加收入≥2000元
2：受益人口数≥500人次
3.渠道、地埋顶管等建筑物合理使用年限5年。
满意度指标
1：受益人口满意度≥95%。</t>
  </si>
  <si>
    <t>2024年红寺堡区新庄集乡沙草墩村乡村振兴示范村建设项目</t>
  </si>
  <si>
    <t>病害路整治、铺设沥青混凝土2公里；铺设砂砾路2公里；人行安全步道3公里；维修小桥1座；涵洞维修改造18处；沙草墩设施农业园区基础设施提升；高效节水维修改造、渠道维修改造等。</t>
  </si>
  <si>
    <t>沙草墩村</t>
  </si>
  <si>
    <t>沙草墩1234户5072人，其中脱贫户361人1547人，监测户22户105人</t>
  </si>
  <si>
    <t>产出指标：
1:病害路整治、铺设沥青混凝土≥ 2公里
2：铺设砂砾路≥2公里
3：人行安全步道≥3公里
4.涵洞维修改造18处
5.项目验收合格率≥100%。
效益指标：
1：受益人口数≥5072人
满意度指标
1：受益人口满意度≥95%。</t>
  </si>
  <si>
    <t>四</t>
  </si>
  <si>
    <t>就业类</t>
  </si>
  <si>
    <t>公益性
岗位</t>
  </si>
  <si>
    <t>红寺堡镇公益性岗位项目</t>
  </si>
  <si>
    <t>设置公益性岗位，带动脱贫户、监测户就业。</t>
  </si>
  <si>
    <t>和兴、中圈塘.、朝阳、团结、河水、上源、光彩、弘德、兴旺、东源、红关、同原、梨花、玉池、红海等村</t>
  </si>
  <si>
    <t>巩固脱贫攻坚成果，增加就业岗位，增加农户收入</t>
  </si>
  <si>
    <t>产出指标：1：补助脱贫户、监测户185人
2.项目验收合格率≥100%
效益指标：
1：带动脱贫人口收入≥2000元
2：受益脱贫人口数≥185人
1：受益人口满意度≥98%。</t>
  </si>
  <si>
    <t>太阳山镇公益性岗位项目</t>
  </si>
  <si>
    <t>太阳山镇50人</t>
  </si>
  <si>
    <t>开发公益性岗位，带动群众就业，持续巩固脱贫成果。</t>
  </si>
  <si>
    <t>产出指标：
1：项目验收合格率≥100%
2：带动人数≥50人
3：资金兑付率≥100%
4：资金投入≥81万元
效益指标：
1：脱贫人口人均增收≥16000元
2：受益脱贫户检测户人口数≥50人
满意度指标
1：满意度≥95%</t>
  </si>
  <si>
    <t>柳泉乡公益性岗位项目</t>
  </si>
  <si>
    <t>柳泉乡9个行政村123户123人（其中脱贫户82户82人，监测户41户41人）</t>
  </si>
  <si>
    <t>乡村公益性岗位带动实现在家门口就近就业、增加收入，提高了就业积极性，帮助实现自身价值的同时，提高家庭收入水平，从而实现联农带农。</t>
  </si>
  <si>
    <t>产出指标:
1.吸纳脱贫户及监测户123户
2.新增就业人口≥123人
3.项目验收合格率≥100%
4.优先带动监测对象（是）
效益指标:
1.带动脱贫人口务工收入≥10000元
2.受益脱贫人口数≥123人
满意度指标:
1.受益人口满意度≥97%</t>
  </si>
  <si>
    <t>大河乡公益性岗位项目</t>
  </si>
  <si>
    <t>大河乡脱贫户及监测户</t>
  </si>
  <si>
    <t>深入贯彻落实中央、自治区、吴忠市关于推进乡村振兴的决策部署和有关精神对符合条件的人员设置公益性岗位，充分发挥推进就业创业促进居民增收、更好助推乡村振兴。</t>
  </si>
  <si>
    <t xml:space="preserve">数量指标:
1.稳定就业人数218人            
2.经济效益指标：
直接经济效益 322.6415万元                
3.可持续影响指标：农民增加收入         4.服务对象满意度指标： 
受益人口满意度≥98%          </t>
  </si>
  <si>
    <t>新庄集乡公益性岗位项目</t>
  </si>
  <si>
    <t>新庄集乡各行政村150人（其中脱贫人口138户138人，监测对象12户12人）</t>
  </si>
  <si>
    <t>产出指标：
1.全乡开发150名就业岗位
2.人均月工资1350元
3.项目验收合格率≥100%
4.优先带动监测对象（是）
效益指标：
1.带动建档立卡脱贫户、“三类户”人均收入≥10000元
满意度指标
1.受益人口满意度≥95%</t>
  </si>
  <si>
    <t>五</t>
  </si>
  <si>
    <t>巩固三保障成果</t>
  </si>
  <si>
    <t>红寺堡区2024年低氟边销茶“健康饮茶”消费项目</t>
  </si>
  <si>
    <t>为全区脱贫监测三类人员每户送去3-5斤的低氟边销茶，茶叶单价控制在100元左右。</t>
  </si>
  <si>
    <t>全区各乡镇</t>
  </si>
  <si>
    <t>各乡镇脱贫不稳定户、边缘易致贫户、突发严重困难户三类人员3000-5000人</t>
  </si>
  <si>
    <t>每户送去3-5斤的低氟边销茶</t>
  </si>
  <si>
    <t>产出指标：
1：为全区贫困监测三类人员3000-5000人发放边销茶；
2.购买3000-5000斤茶叶；
效益指标：
1：群众健康饮茶理念显著增强；
2..低氟边销茶生产供应安全充足；
满意度指标
受益群众满意度≥92%。</t>
  </si>
  <si>
    <t>红寺堡镇雨露计划项目</t>
  </si>
  <si>
    <t>对红寺堡区所有脱贫户、监测户中高职和大学专科生进行教育补助。（在享受国家职业教育资助政策基础上，叠加给予雨露计划助学补助，补助标准为：每生 2000 元/学期，每学年分秋季学期、春季学期两期审核发放。）</t>
  </si>
  <si>
    <t>2024年1月—2024年12月</t>
  </si>
  <si>
    <t>朝阳村39户40人，脱贫户39户40人，监测户0；东源村14户14人，脱贫户12户12人，监测户2户2人,；光彩村13户16人，脱贫户10户11人，监测户3户5人；和兴村2户2人，监测户0；河水村8户9人，脱贫户8户9人，监测户0；弘德村116户132人，脱贫户116户132人，监测户0；红关村15户17人，脱贫户14户16人，监测户1户1人；红海村13户15人，脱贫户13户15人，监测户0；梨花村18户18人，脱贫户18户18人，监测户0；上源村8户9人，脱贫户6户7人，监测户2户2人；同原村51户65人，脱贫户51户65人，监测户0；团结村48户54人，脱贫户48户54人，监测户0；兴旺村11户15人，脱贫户11户15人，监测户0；玉池村9户10人，脱贫户9户10人，监测户0；中圈塘村4户4人，脱贫户3户3人，监测户1户1人；</t>
  </si>
  <si>
    <t>对700户中高职学生春季1500元/人补助，秋季2000元/人补助，助力学生稳定求学。</t>
  </si>
  <si>
    <t>产出指标：
1.春季生活补助1500元/人
2.秋季生活费补助2000元/人
效益指标：
1.保障学生就学≥800人。
满意度指标：
1.受益对象满意度达到95%</t>
  </si>
  <si>
    <t>太阳山镇雨露计划项目</t>
  </si>
  <si>
    <t>太阳山镇115人</t>
  </si>
  <si>
    <t>通过教育补助.带动了115户农户的家庭经济,春季每人减轻了110位学生的学习压力</t>
  </si>
  <si>
    <t>数量指标：资助建档立卡贫困户子女人数125质量指标：接受补助的学生中建档立卡贫困户子女占比100%                                              成本指标  ：建档立卡贫困户子女生均资助标准200元/学年                                                     社会效益指标：受益人口125人                      满意度指标 ：群众满意度 95%</t>
  </si>
  <si>
    <t>新庄集乡雨露计划项目</t>
  </si>
  <si>
    <t>16个行政村880人</t>
  </si>
  <si>
    <t>通过对全乡正在接受中、高等职业教育的脱贫户、监测户家庭学生进行资助，减轻脱贫户、监测户的经济负担，提高脱贫户、监测户的生活质量。</t>
  </si>
  <si>
    <t>产出指标：
1：防止脱贫人口、边缘易致贫人口、突发严重困难人口返贫致贫数880人次。
2.有效巩固拓展脱贫攻坚成果。
3.效推进乡村振兴。
4.雨露计划覆盖村数16个。
5.资助标准达标率≥99%
6.资助经费及时发放率≥99%
7.资金投入176万元。</t>
  </si>
  <si>
    <t>大河乡雨露计划项目</t>
  </si>
  <si>
    <t>大河乡13个行政村275人</t>
  </si>
  <si>
    <t>通过项目的实施，增强脱贫家庭新成长劳动力的技能水平和就业竞争力，帮助雨露计划毕业生实现高质量的就业，促进脱贫人口收入持续增长</t>
  </si>
  <si>
    <t>产出指标：
1.13个行政村脱贫（监测）家庭中中高职学生
2.项目验收合格率≥100%
效益指标：
1.保障脱贫户及监测户家庭中高职学生生活
满意度指标：
1.受益人口满意度≥95%</t>
  </si>
  <si>
    <t>柳泉乡雨露计划项目</t>
  </si>
  <si>
    <t>柳泉乡脱贫户、监测户255户426人</t>
  </si>
  <si>
    <t>对柳泉乡255脱贫户、边缘户、突发严重困难户中家庭子女接受中、高职教育（全日制普通中专、成人中专、职业高中、技工院校）、高等职业教育（全日制普通大专、高职院校、技师学院）进行“雨露计划”帮扶助学，2024年每生每学期补助2000元/人补助。</t>
  </si>
  <si>
    <t>产出指标:
1.补助脱贫户、监测户大于等于255户
2.补助高职、大学专科学生≥426人
3.项目验收合格率≥100%
效益指标:
1.带动脱贫人口收入≥3500元
2.受益脱贫人口数≥426人                                       满意度指标:
1.受益人口满意度≥100%。</t>
  </si>
  <si>
    <t>红寺堡区柳泉乡豹子滩村人饮巩固提升工程</t>
  </si>
  <si>
    <t>对豹子滩村726户人饮管道及配套建筑进行提升改造。</t>
  </si>
  <si>
    <t>豹子滩村/175户738人（脱贫户155户658人，监测对象20户86人）</t>
  </si>
  <si>
    <t>巩固提升人饮安全</t>
  </si>
  <si>
    <t>产出指标：                                                      改造各类管道及配套建筑等。                                                                                                                                          效益指标：                                  是否保障饮水安全（是）。                                             满意度指标:
群众满意度≥95%</t>
  </si>
  <si>
    <t>红寺堡区乌沙塘等村人饮维修改造工程</t>
  </si>
  <si>
    <t>更换入户水表352块，维修管道4529米，铺设管道1600米，翻建阀井32座，新建联户水表井4座等。</t>
  </si>
  <si>
    <t>乌沙塘等村</t>
  </si>
  <si>
    <t>乌沙塘等村/186户799人（脱贫户164户697人，监测对象6户13人）</t>
  </si>
  <si>
    <t>红寺堡区西部人饮水质提升改造工程</t>
  </si>
  <si>
    <t>改造配电室1座，铺设原水输水管线1条，新建净水车间1座，新建泵站1座，新建泥水池1座，配套排水设施等。</t>
  </si>
  <si>
    <t>乌沙塘村</t>
  </si>
  <si>
    <t>大河乡/13890户56119人（脱贫户12622户50702人，监测户920户3869人）</t>
  </si>
  <si>
    <t>产出指标：                                                      1.新建净水车间1座。                                                                                                                                          效益指标：                                  是否保障饮水安全（是）。                                             满意度指标:
群众满意度≥95%</t>
  </si>
  <si>
    <t>红寺堡区玉池村人饮巩固提升工程</t>
  </si>
  <si>
    <t>铺设管道长33.31公里，新建（翻建）阀井81座，安装智能水表520块。</t>
  </si>
  <si>
    <t>玉池村</t>
  </si>
  <si>
    <t>玉池村/82户321人（脱贫户80户311人，监测对象15户50人）</t>
  </si>
  <si>
    <t>产出指标：                                                      指标1：铺设管道33.31公里。指标2：新建（翻建）阀井81座。                                                                                                                                         效益指标：                                  是否保障饮水安全（是）。                                             满意度指标:
群众满意度≥95%</t>
  </si>
  <si>
    <t>红寺堡区红寺堡镇上源等村人饮提升改造工程</t>
  </si>
  <si>
    <t>新建调蓄水池1座，铺设管道长3.6公里，新建阀井12座，肖家窑供水泵站新增机泵1台（套），管网配套排气补气阀4台；新建集中取水点1处。</t>
  </si>
  <si>
    <t>上源村</t>
  </si>
  <si>
    <t>上源村/31户135人（脱贫户31户135人）</t>
  </si>
  <si>
    <t>产出指标                                                      指标1：新建调蓄水池1座。指标2：铺设管道3.6公里。                                                                                                                                          效益指标                                  是否保障饮水安全（是）。                                             满意度指标:
群众满意度≥95%</t>
  </si>
  <si>
    <t>红寺堡区麻黄沟等村人饮维修改造工程</t>
  </si>
  <si>
    <t>对损坏的各类管道、阀井进行维修。</t>
  </si>
  <si>
    <t>麻黄沟等村</t>
  </si>
  <si>
    <t>麻黄沟等村/159户728人（脱贫户139户637人，监测对象9户28人）</t>
  </si>
  <si>
    <t>红寺堡镇朝阳村人饮巩固提升工程</t>
  </si>
  <si>
    <t>对朝阳村人饮管道及配套建筑物等进行提升改造，共计1023户。</t>
  </si>
  <si>
    <t>朝阳村/226户923人（脱贫户223户916人，监测户13户51人）</t>
  </si>
  <si>
    <t>柳泉乡红塔等村人饮提升改造工程</t>
  </si>
  <si>
    <t>入户改造541户，改造主管网160米。</t>
  </si>
  <si>
    <t>红塔村等村</t>
  </si>
  <si>
    <t>红塔等村/167户667人（脱贫户159户634人，监测对象25户108人）</t>
  </si>
  <si>
    <t>六</t>
  </si>
  <si>
    <t>其他</t>
  </si>
  <si>
    <t>项目管理费</t>
  </si>
  <si>
    <t>2024年项目管理费</t>
  </si>
  <si>
    <t>对红寺堡区工程建设类项目列支项目管理费。</t>
  </si>
  <si>
    <t>财政局</t>
  </si>
</sst>
</file>

<file path=xl/styles.xml><?xml version="1.0" encoding="utf-8"?>
<styleSheet xmlns="http://schemas.openxmlformats.org/spreadsheetml/2006/main">
  <numFmts count="6">
    <numFmt numFmtId="176" formatCode="0.00_ "/>
    <numFmt numFmtId="41" formatCode="_ * #,##0_ ;_ * \-#,##0_ ;_ * &quot;-&quot;_ ;_ @_ "/>
    <numFmt numFmtId="177" formatCode="0_ "/>
    <numFmt numFmtId="44" formatCode="_ &quot;￥&quot;* #,##0.00_ ;_ &quot;￥&quot;* \-#,##0.00_ ;_ &quot;￥&quot;* &quot;-&quot;??_ ;_ @_ "/>
    <numFmt numFmtId="43" formatCode="_ * #,##0.00_ ;_ * \-#,##0.00_ ;_ * &quot;-&quot;??_ ;_ @_ "/>
    <numFmt numFmtId="42" formatCode="_ &quot;￥&quot;* #,##0_ ;_ &quot;￥&quot;* \-#,##0_ ;_ &quot;￥&quot;* &quot;-&quot;_ ;_ @_ "/>
  </numFmts>
  <fonts count="39">
    <font>
      <sz val="11"/>
      <color theme="1"/>
      <name val="宋体"/>
      <charset val="134"/>
      <scheme val="minor"/>
    </font>
    <font>
      <sz val="10"/>
      <name val="Arial"/>
      <charset val="0"/>
    </font>
    <font>
      <sz val="10"/>
      <name val="Times New Roman"/>
      <charset val="0"/>
    </font>
    <font>
      <sz val="11"/>
      <name val="黑体"/>
      <charset val="0"/>
    </font>
    <font>
      <sz val="22"/>
      <name val="方正小标宋简体"/>
      <charset val="134"/>
    </font>
    <font>
      <sz val="12"/>
      <name val="宋体"/>
      <charset val="134"/>
    </font>
    <font>
      <b/>
      <sz val="11"/>
      <name val="宋体"/>
      <charset val="134"/>
    </font>
    <font>
      <sz val="11"/>
      <name val="黑体"/>
      <charset val="134"/>
    </font>
    <font>
      <b/>
      <sz val="10.5"/>
      <name val="Times New Roman"/>
      <charset val="134"/>
    </font>
    <font>
      <sz val="10.5"/>
      <name val="Times New Roman"/>
      <charset val="134"/>
    </font>
    <font>
      <sz val="10.5"/>
      <name val="黑体"/>
      <charset val="134"/>
    </font>
    <font>
      <b/>
      <sz val="11"/>
      <name val="楷体"/>
      <charset val="134"/>
    </font>
    <font>
      <sz val="11"/>
      <name val="楷体"/>
      <charset val="134"/>
    </font>
    <font>
      <sz val="11"/>
      <name val="宋体"/>
      <charset val="134"/>
      <scheme val="minor"/>
    </font>
    <font>
      <sz val="11"/>
      <name val="宋体"/>
      <charset val="0"/>
      <scheme val="minor"/>
    </font>
    <font>
      <sz val="11"/>
      <name val="Times New Roman"/>
      <charset val="134"/>
    </font>
    <font>
      <sz val="11"/>
      <name val="宋体"/>
      <charset val="0"/>
    </font>
    <font>
      <b/>
      <sz val="10.5"/>
      <name val="宋体"/>
      <charset val="0"/>
    </font>
    <font>
      <sz val="11"/>
      <name val="宋体"/>
      <charset val="134"/>
    </font>
    <font>
      <sz val="10"/>
      <name val="宋体"/>
      <charset val="0"/>
    </font>
    <font>
      <sz val="11"/>
      <color theme="1"/>
      <name val="宋体"/>
      <charset val="0"/>
      <scheme val="minor"/>
    </font>
    <font>
      <b/>
      <sz val="11"/>
      <color theme="1"/>
      <name val="宋体"/>
      <charset val="0"/>
      <scheme val="minor"/>
    </font>
    <font>
      <b/>
      <sz val="11"/>
      <color theme="3"/>
      <name val="宋体"/>
      <charset val="134"/>
      <scheme val="minor"/>
    </font>
    <font>
      <sz val="11"/>
      <color theme="0"/>
      <name val="宋体"/>
      <charset val="0"/>
      <scheme val="minor"/>
    </font>
    <font>
      <u/>
      <sz val="11"/>
      <color rgb="FF800080"/>
      <name val="宋体"/>
      <charset val="0"/>
      <scheme val="minor"/>
    </font>
    <font>
      <b/>
      <sz val="15"/>
      <color theme="3"/>
      <name val="宋体"/>
      <charset val="134"/>
      <scheme val="minor"/>
    </font>
    <font>
      <b/>
      <sz val="13"/>
      <color theme="3"/>
      <name val="宋体"/>
      <charset val="134"/>
      <scheme val="minor"/>
    </font>
    <font>
      <i/>
      <sz val="11"/>
      <color rgb="FF7F7F7F"/>
      <name val="宋体"/>
      <charset val="0"/>
      <scheme val="minor"/>
    </font>
    <font>
      <u/>
      <sz val="11"/>
      <color rgb="FF0000FF"/>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b/>
      <sz val="11"/>
      <color rgb="FF3F3F3F"/>
      <name val="宋体"/>
      <charset val="0"/>
      <scheme val="minor"/>
    </font>
    <font>
      <b/>
      <sz val="18"/>
      <color theme="3"/>
      <name val="宋体"/>
      <charset val="134"/>
      <scheme val="minor"/>
    </font>
    <font>
      <sz val="11"/>
      <color rgb="FF3F3F76"/>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rgb="FFF2F2F2"/>
        <bgColor indexed="64"/>
      </patternFill>
    </fill>
    <fill>
      <patternFill patternType="solid">
        <fgColor theme="4"/>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3" fillId="9"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36" fillId="24" borderId="12" applyNumberFormat="false" applyAlignment="false" applyProtection="false">
      <alignment vertical="center"/>
    </xf>
    <xf numFmtId="0" fontId="33" fillId="22" borderId="10" applyNumberFormat="false" applyAlignment="false" applyProtection="false">
      <alignment vertical="center"/>
    </xf>
    <xf numFmtId="0" fontId="29" fillId="10"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6" fillId="0" borderId="7" applyNumberFormat="false" applyFill="false" applyAlignment="false" applyProtection="false">
      <alignment vertical="center"/>
    </xf>
    <xf numFmtId="0" fontId="20"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0" fillId="21"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3" fillId="30"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1" fillId="0" borderId="5" applyNumberFormat="false" applyFill="false" applyAlignment="false" applyProtection="false">
      <alignment vertical="center"/>
    </xf>
    <xf numFmtId="0" fontId="20" fillId="5"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0" fillId="13" borderId="0" applyNumberFormat="false" applyBorder="false" applyAlignment="false" applyProtection="false">
      <alignment vertical="center"/>
    </xf>
    <xf numFmtId="0" fontId="30"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0"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20" fillId="17" borderId="0" applyNumberFormat="false" applyBorder="false" applyAlignment="false" applyProtection="false">
      <alignment vertical="center"/>
    </xf>
    <xf numFmtId="0" fontId="0" fillId="19" borderId="9" applyNumberFormat="false" applyFont="false" applyAlignment="false" applyProtection="false">
      <alignment vertical="center"/>
    </xf>
    <xf numFmtId="0" fontId="23" fillId="8"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20" fillId="16"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4" fillId="24" borderId="11" applyNumberFormat="false" applyAlignment="false" applyProtection="false">
      <alignment vertical="center"/>
    </xf>
    <xf numFmtId="0" fontId="23" fillId="25"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7"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3"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3" fillId="6"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38" fillId="33" borderId="11" applyNumberFormat="false" applyAlignment="false" applyProtection="false">
      <alignment vertical="center"/>
    </xf>
    <xf numFmtId="0" fontId="20" fillId="4"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0" fillId="3" borderId="0" applyNumberFormat="false" applyBorder="false" applyAlignment="false" applyProtection="false">
      <alignment vertical="center"/>
    </xf>
  </cellStyleXfs>
  <cellXfs count="43">
    <xf numFmtId="0" fontId="0" fillId="0" borderId="0" xfId="0">
      <alignment vertical="center"/>
    </xf>
    <xf numFmtId="0" fontId="1" fillId="0" borderId="0" xfId="0" applyFont="true" applyFill="true" applyBorder="true" applyAlignment="true"/>
    <xf numFmtId="0" fontId="1" fillId="0" borderId="0" xfId="0" applyFont="true" applyFill="true" applyBorder="true" applyAlignment="true">
      <alignment horizontal="center"/>
    </xf>
    <xf numFmtId="49" fontId="1" fillId="0" borderId="0" xfId="0" applyNumberFormat="true" applyFont="true" applyFill="true" applyBorder="true" applyAlignment="true">
      <alignment wrapText="true"/>
    </xf>
    <xf numFmtId="0" fontId="1" fillId="0" borderId="0" xfId="0" applyFont="true" applyFill="true" applyBorder="true" applyAlignment="true">
      <alignment horizontal="left" vertical="center"/>
    </xf>
    <xf numFmtId="0" fontId="2" fillId="0" borderId="0" xfId="0" applyFont="true" applyFill="true" applyBorder="true" applyAlignment="true"/>
    <xf numFmtId="0" fontId="1" fillId="0" borderId="0" xfId="0" applyFont="true" applyFill="true" applyBorder="true" applyAlignment="true">
      <alignment horizontal="center" vertical="center"/>
    </xf>
    <xf numFmtId="0" fontId="3" fillId="0" borderId="0" xfId="0" applyFont="true" applyFill="true" applyBorder="true" applyAlignment="true">
      <alignment horizontal="left" vertical="center"/>
    </xf>
    <xf numFmtId="0" fontId="4" fillId="0" borderId="0" xfId="0" applyFont="true" applyFill="true" applyAlignment="true">
      <alignment horizontal="center" vertical="center" wrapText="true"/>
    </xf>
    <xf numFmtId="0" fontId="5" fillId="0" borderId="0" xfId="0" applyFont="true" applyFill="true" applyBorder="true" applyAlignment="true">
      <alignment horizontal="left" vertical="center"/>
    </xf>
    <xf numFmtId="0" fontId="5" fillId="0" borderId="0"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49" fontId="7"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vertical="center"/>
    </xf>
    <xf numFmtId="49" fontId="9" fillId="0" borderId="1" xfId="0" applyNumberFormat="true" applyFont="true" applyFill="true" applyBorder="true" applyAlignment="true">
      <alignment vertical="center" wrapText="true"/>
    </xf>
    <xf numFmtId="0" fontId="9" fillId="0" borderId="1" xfId="0"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49" fontId="12" fillId="0" borderId="1" xfId="0" applyNumberFormat="true" applyFont="true" applyFill="true" applyBorder="true" applyAlignment="true">
      <alignment horizontal="center" vertical="center" wrapText="true"/>
    </xf>
    <xf numFmtId="0" fontId="13" fillId="0" borderId="1" xfId="0" applyFont="true" applyFill="true" applyBorder="true" applyAlignment="true">
      <alignment horizontal="center" vertical="center"/>
    </xf>
    <xf numFmtId="0" fontId="13"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3" fillId="0" borderId="2" xfId="0" applyFont="true" applyFill="true" applyBorder="true" applyAlignment="true">
      <alignment horizontal="center" vertical="center"/>
    </xf>
    <xf numFmtId="0" fontId="13" fillId="2" borderId="1"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14" fillId="0" borderId="1" xfId="0" applyFont="true" applyFill="true" applyBorder="true" applyAlignment="true">
      <alignment horizontal="left" vertical="center" wrapText="true"/>
    </xf>
    <xf numFmtId="0" fontId="16" fillId="0" borderId="1" xfId="0" applyFont="true" applyFill="true" applyBorder="true" applyAlignment="true">
      <alignment horizontal="center" vertical="center" wrapText="true"/>
    </xf>
    <xf numFmtId="0" fontId="17" fillId="0" borderId="0" xfId="0" applyFont="true" applyFill="true" applyAlignment="true">
      <alignment horizontal="right" vertical="center"/>
    </xf>
    <xf numFmtId="177" fontId="9" fillId="0" borderId="1" xfId="0" applyNumberFormat="true" applyFont="true" applyFill="true" applyBorder="true" applyAlignment="true">
      <alignment horizontal="center" vertical="center" wrapText="true"/>
    </xf>
    <xf numFmtId="176" fontId="13" fillId="0" borderId="1" xfId="0" applyNumberFormat="true" applyFont="true" applyFill="true" applyBorder="true" applyAlignment="true">
      <alignment horizontal="center" vertical="center" wrapText="true"/>
    </xf>
    <xf numFmtId="177" fontId="18" fillId="0" borderId="1" xfId="0" applyNumberFormat="true" applyFont="true" applyFill="true" applyBorder="true" applyAlignment="true">
      <alignment horizontal="center" vertical="center" wrapText="true"/>
    </xf>
    <xf numFmtId="0" fontId="1" fillId="0" borderId="1" xfId="0" applyFont="true" applyFill="true" applyBorder="true" applyAlignment="true"/>
    <xf numFmtId="0" fontId="1" fillId="0" borderId="1" xfId="0" applyFont="true" applyFill="true" applyBorder="true" applyAlignment="true">
      <alignment horizontal="left" vertical="center" wrapText="true"/>
    </xf>
    <xf numFmtId="0" fontId="19" fillId="0" borderId="1" xfId="0" applyFont="true" applyFill="true" applyBorder="true" applyAlignment="true">
      <alignment horizontal="left" vertical="center" wrapText="true"/>
    </xf>
    <xf numFmtId="49" fontId="13" fillId="0" borderId="1" xfId="0" applyNumberFormat="true" applyFont="true" applyFill="true" applyBorder="true" applyAlignment="true">
      <alignment horizontal="center" vertical="center" wrapText="true"/>
    </xf>
    <xf numFmtId="0" fontId="14" fillId="0" borderId="1" xfId="0" applyFont="true" applyFill="true" applyBorder="true" applyAlignment="true">
      <alignment horizontal="center" vertical="center"/>
    </xf>
    <xf numFmtId="0" fontId="13" fillId="0" borderId="1" xfId="0" applyNumberFormat="true" applyFont="true" applyFill="true" applyBorder="true" applyAlignment="true">
      <alignment horizontal="center" vertical="center"/>
    </xf>
    <xf numFmtId="176" fontId="16" fillId="0" borderId="1" xfId="0" applyNumberFormat="true"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colors>
    <mruColors>
      <color rgb="00FF0000"/>
      <color rgb="00FFFF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05"/>
  <sheetViews>
    <sheetView tabSelected="1" zoomScale="90" zoomScaleNormal="90" workbookViewId="0">
      <pane ySplit="7" topLeftCell="A8" activePane="bottomLeft" state="frozen"/>
      <selection/>
      <selection pane="bottomLeft" activeCell="K1" sqref="K$1:K$1048576"/>
    </sheetView>
  </sheetViews>
  <sheetFormatPr defaultColWidth="8" defaultRowHeight="16.5"/>
  <cols>
    <col min="1" max="1" width="7.14166666666667" style="1" customWidth="true"/>
    <col min="2" max="2" width="7.775" style="3" customWidth="true"/>
    <col min="3" max="3" width="12.4916666666667" style="2" customWidth="true"/>
    <col min="4" max="4" width="6.10833333333333" style="2" customWidth="true"/>
    <col min="5" max="5" width="10.55" style="2" customWidth="true"/>
    <col min="6" max="6" width="50.275" style="4" customWidth="true"/>
    <col min="7" max="7" width="10.225" style="2" customWidth="true"/>
    <col min="8" max="8" width="11.5583333333333" style="5" customWidth="true"/>
    <col min="9" max="9" width="11.6333333333333" style="2" customWidth="true"/>
    <col min="10" max="10" width="11.7666666666667" style="6" customWidth="true"/>
    <col min="11" max="11" width="12.5333333333333" style="2" customWidth="true"/>
    <col min="12" max="12" width="17.0833333333333" style="2" customWidth="true"/>
    <col min="13" max="13" width="31.95" style="1" customWidth="true"/>
    <col min="14" max="14" width="24.1666666666667" style="1" customWidth="true"/>
    <col min="15" max="16384" width="8" style="1"/>
  </cols>
  <sheetData>
    <row r="1" ht="21" customHeight="true" spans="1:1">
      <c r="A1" s="7" t="s">
        <v>0</v>
      </c>
    </row>
    <row r="2" s="1" customFormat="true" ht="34" customHeight="true" spans="1:15">
      <c r="A2" s="8" t="s">
        <v>1</v>
      </c>
      <c r="B2" s="8"/>
      <c r="C2" s="8"/>
      <c r="D2" s="8"/>
      <c r="E2" s="8"/>
      <c r="F2" s="8"/>
      <c r="G2" s="8"/>
      <c r="H2" s="8"/>
      <c r="I2" s="8"/>
      <c r="J2" s="8"/>
      <c r="K2" s="8"/>
      <c r="L2" s="8"/>
      <c r="M2" s="8"/>
      <c r="N2" s="8"/>
      <c r="O2" s="8"/>
    </row>
    <row r="3" s="1" customFormat="true" ht="27" customHeight="true" spans="1:15">
      <c r="A3" s="9"/>
      <c r="B3" s="10"/>
      <c r="C3" s="2"/>
      <c r="D3" s="2"/>
      <c r="E3" s="2"/>
      <c r="F3" s="4"/>
      <c r="G3" s="2"/>
      <c r="H3" s="5"/>
      <c r="I3" s="2"/>
      <c r="J3" s="6"/>
      <c r="L3" s="32"/>
      <c r="N3" s="32" t="s">
        <v>2</v>
      </c>
      <c r="O3" s="32"/>
    </row>
    <row r="4" s="1" customFormat="true" ht="24" customHeight="true" spans="1:15">
      <c r="A4" s="11" t="s">
        <v>3</v>
      </c>
      <c r="B4" s="12" t="s">
        <v>4</v>
      </c>
      <c r="C4" s="13" t="s">
        <v>5</v>
      </c>
      <c r="D4" s="13" t="s">
        <v>6</v>
      </c>
      <c r="E4" s="25" t="s">
        <v>7</v>
      </c>
      <c r="F4" s="13" t="s">
        <v>8</v>
      </c>
      <c r="G4" s="13" t="s">
        <v>9</v>
      </c>
      <c r="H4" s="13" t="s">
        <v>10</v>
      </c>
      <c r="I4" s="13" t="s">
        <v>11</v>
      </c>
      <c r="J4" s="13" t="s">
        <v>12</v>
      </c>
      <c r="K4" s="25" t="s">
        <v>13</v>
      </c>
      <c r="L4" s="25" t="s">
        <v>14</v>
      </c>
      <c r="M4" s="13" t="s">
        <v>15</v>
      </c>
      <c r="N4" s="13" t="s">
        <v>16</v>
      </c>
      <c r="O4" s="13" t="s">
        <v>17</v>
      </c>
    </row>
    <row r="5" s="2" customFormat="true" ht="26" customHeight="true" spans="1:15">
      <c r="A5" s="11"/>
      <c r="B5" s="12"/>
      <c r="C5" s="13"/>
      <c r="D5" s="13"/>
      <c r="E5" s="26"/>
      <c r="F5" s="13"/>
      <c r="G5" s="13"/>
      <c r="H5" s="27"/>
      <c r="I5" s="13"/>
      <c r="J5" s="13"/>
      <c r="K5" s="26"/>
      <c r="L5" s="26"/>
      <c r="M5" s="13"/>
      <c r="N5" s="13"/>
      <c r="O5" s="13"/>
    </row>
    <row r="6" s="1" customFormat="true" ht="24" customHeight="true" spans="1:15">
      <c r="A6" s="11"/>
      <c r="B6" s="12"/>
      <c r="C6" s="13"/>
      <c r="D6" s="13"/>
      <c r="E6" s="28"/>
      <c r="F6" s="13"/>
      <c r="G6" s="13"/>
      <c r="H6" s="27"/>
      <c r="I6" s="13"/>
      <c r="J6" s="13"/>
      <c r="K6" s="28"/>
      <c r="L6" s="28"/>
      <c r="M6" s="13"/>
      <c r="N6" s="13"/>
      <c r="O6" s="13"/>
    </row>
    <row r="7" s="1" customFormat="true" ht="28" customHeight="true" spans="1:15">
      <c r="A7" s="14"/>
      <c r="B7" s="15"/>
      <c r="C7" s="16"/>
      <c r="D7" s="16"/>
      <c r="E7" s="16"/>
      <c r="F7" s="29"/>
      <c r="G7" s="16"/>
      <c r="H7" s="16"/>
      <c r="I7" s="16"/>
      <c r="J7" s="33">
        <f>J8+J51+J61+J83+J89+J104</f>
        <v>67638.68</v>
      </c>
      <c r="K7" s="33">
        <f>K8+K51+K61+K83+K89+K104</f>
        <v>35568</v>
      </c>
      <c r="L7" s="33"/>
      <c r="M7" s="36"/>
      <c r="N7" s="36"/>
      <c r="O7" s="36"/>
    </row>
    <row r="8" s="1" customFormat="true" ht="36" customHeight="true" spans="1:15">
      <c r="A8" s="17" t="s">
        <v>18</v>
      </c>
      <c r="B8" s="17" t="s">
        <v>19</v>
      </c>
      <c r="C8" s="16"/>
      <c r="D8" s="16"/>
      <c r="E8" s="16"/>
      <c r="F8" s="29"/>
      <c r="G8" s="16"/>
      <c r="H8" s="16"/>
      <c r="I8" s="16"/>
      <c r="J8" s="33">
        <f>J9+J34+J42+J49</f>
        <v>46452.85</v>
      </c>
      <c r="K8" s="33">
        <f>K9+K34+K42+K49</f>
        <v>23379</v>
      </c>
      <c r="L8" s="16"/>
      <c r="M8" s="36"/>
      <c r="N8" s="36"/>
      <c r="O8" s="36"/>
    </row>
    <row r="9" s="1" customFormat="true" ht="33" customHeight="true" spans="1:15">
      <c r="A9" s="18" t="s">
        <v>20</v>
      </c>
      <c r="B9" s="19" t="s">
        <v>21</v>
      </c>
      <c r="C9" s="16"/>
      <c r="D9" s="16"/>
      <c r="E9" s="16"/>
      <c r="F9" s="29"/>
      <c r="G9" s="16"/>
      <c r="H9" s="16"/>
      <c r="I9" s="16"/>
      <c r="J9" s="16">
        <f>SUM(J10:J33)</f>
        <v>42132.85</v>
      </c>
      <c r="K9" s="16">
        <f>SUM(K10:K33)</f>
        <v>20252</v>
      </c>
      <c r="L9" s="16"/>
      <c r="M9" s="36"/>
      <c r="N9" s="36"/>
      <c r="O9" s="36"/>
    </row>
    <row r="10" s="1" customFormat="true" ht="165" customHeight="true" spans="1:15">
      <c r="A10" s="20">
        <v>1</v>
      </c>
      <c r="B10" s="21" t="s">
        <v>22</v>
      </c>
      <c r="C10" s="21" t="s">
        <v>23</v>
      </c>
      <c r="D10" s="21" t="s">
        <v>24</v>
      </c>
      <c r="E10" s="21" t="s">
        <v>25</v>
      </c>
      <c r="F10" s="21" t="s">
        <v>26</v>
      </c>
      <c r="G10" s="21" t="s">
        <v>27</v>
      </c>
      <c r="H10" s="21" t="s">
        <v>28</v>
      </c>
      <c r="I10" s="21" t="s">
        <v>27</v>
      </c>
      <c r="J10" s="21">
        <v>1873</v>
      </c>
      <c r="K10" s="21">
        <v>1780</v>
      </c>
      <c r="L10" s="21" t="s">
        <v>29</v>
      </c>
      <c r="M10" s="37" t="s">
        <v>30</v>
      </c>
      <c r="N10" s="37" t="s">
        <v>31</v>
      </c>
      <c r="O10" s="36"/>
    </row>
    <row r="11" s="1" customFormat="true" ht="102" customHeight="true" spans="1:15">
      <c r="A11" s="20">
        <v>2</v>
      </c>
      <c r="B11" s="21" t="s">
        <v>22</v>
      </c>
      <c r="C11" s="21" t="s">
        <v>32</v>
      </c>
      <c r="D11" s="21" t="s">
        <v>24</v>
      </c>
      <c r="E11" s="21" t="s">
        <v>25</v>
      </c>
      <c r="F11" s="21" t="s">
        <v>33</v>
      </c>
      <c r="G11" s="21" t="s">
        <v>34</v>
      </c>
      <c r="H11" s="21" t="s">
        <v>28</v>
      </c>
      <c r="I11" s="21" t="s">
        <v>34</v>
      </c>
      <c r="J11" s="21">
        <v>453.05</v>
      </c>
      <c r="K11" s="21">
        <v>430</v>
      </c>
      <c r="L11" s="21" t="s">
        <v>35</v>
      </c>
      <c r="M11" s="37" t="s">
        <v>36</v>
      </c>
      <c r="N11" s="37" t="s">
        <v>37</v>
      </c>
      <c r="O11" s="36"/>
    </row>
    <row r="12" s="1" customFormat="true" ht="102" customHeight="true" spans="1:15">
      <c r="A12" s="20">
        <v>3</v>
      </c>
      <c r="B12" s="21" t="s">
        <v>22</v>
      </c>
      <c r="C12" s="21" t="s">
        <v>38</v>
      </c>
      <c r="D12" s="21" t="s">
        <v>24</v>
      </c>
      <c r="E12" s="21" t="s">
        <v>25</v>
      </c>
      <c r="F12" s="21" t="s">
        <v>33</v>
      </c>
      <c r="G12" s="21" t="s">
        <v>39</v>
      </c>
      <c r="H12" s="21" t="s">
        <v>28</v>
      </c>
      <c r="I12" s="21" t="s">
        <v>39</v>
      </c>
      <c r="J12" s="21">
        <v>1003</v>
      </c>
      <c r="K12" s="21">
        <v>953</v>
      </c>
      <c r="L12" s="21" t="s">
        <v>40</v>
      </c>
      <c r="M12" s="37" t="s">
        <v>41</v>
      </c>
      <c r="N12" s="37" t="s">
        <v>37</v>
      </c>
      <c r="O12" s="36"/>
    </row>
    <row r="13" s="1" customFormat="true" ht="102" customHeight="true" spans="1:15">
      <c r="A13" s="20">
        <v>4</v>
      </c>
      <c r="B13" s="21" t="s">
        <v>22</v>
      </c>
      <c r="C13" s="21" t="s">
        <v>42</v>
      </c>
      <c r="D13" s="21" t="s">
        <v>24</v>
      </c>
      <c r="E13" s="21" t="s">
        <v>25</v>
      </c>
      <c r="F13" s="21" t="s">
        <v>33</v>
      </c>
      <c r="G13" s="21" t="s">
        <v>43</v>
      </c>
      <c r="H13" s="21" t="s">
        <v>28</v>
      </c>
      <c r="I13" s="21" t="s">
        <v>43</v>
      </c>
      <c r="J13" s="21">
        <v>1368</v>
      </c>
      <c r="K13" s="21">
        <v>1300</v>
      </c>
      <c r="L13" s="21" t="s">
        <v>44</v>
      </c>
      <c r="M13" s="37" t="s">
        <v>45</v>
      </c>
      <c r="N13" s="37" t="s">
        <v>46</v>
      </c>
      <c r="O13" s="36"/>
    </row>
    <row r="14" s="1" customFormat="true" ht="102" customHeight="true" spans="1:15">
      <c r="A14" s="20">
        <v>5</v>
      </c>
      <c r="B14" s="21" t="s">
        <v>22</v>
      </c>
      <c r="C14" s="21" t="s">
        <v>47</v>
      </c>
      <c r="D14" s="21" t="s">
        <v>24</v>
      </c>
      <c r="E14" s="21" t="s">
        <v>25</v>
      </c>
      <c r="F14" s="21" t="s">
        <v>33</v>
      </c>
      <c r="G14" s="21" t="s">
        <v>48</v>
      </c>
      <c r="H14" s="21" t="s">
        <v>28</v>
      </c>
      <c r="I14" s="21" t="s">
        <v>48</v>
      </c>
      <c r="J14" s="21">
        <v>1762</v>
      </c>
      <c r="K14" s="21">
        <v>1674</v>
      </c>
      <c r="L14" s="21" t="s">
        <v>49</v>
      </c>
      <c r="M14" s="37" t="s">
        <v>50</v>
      </c>
      <c r="N14" s="37" t="s">
        <v>51</v>
      </c>
      <c r="O14" s="36"/>
    </row>
    <row r="15" s="1" customFormat="true" ht="102" customHeight="true" spans="1:15">
      <c r="A15" s="20">
        <v>6</v>
      </c>
      <c r="B15" s="21" t="s">
        <v>22</v>
      </c>
      <c r="C15" s="21" t="s">
        <v>52</v>
      </c>
      <c r="D15" s="21" t="s">
        <v>24</v>
      </c>
      <c r="E15" s="21" t="s">
        <v>25</v>
      </c>
      <c r="F15" s="21" t="s">
        <v>53</v>
      </c>
      <c r="G15" s="21" t="s">
        <v>27</v>
      </c>
      <c r="H15" s="21" t="s">
        <v>28</v>
      </c>
      <c r="I15" s="21" t="s">
        <v>27</v>
      </c>
      <c r="J15" s="21">
        <v>1600</v>
      </c>
      <c r="K15" s="21">
        <v>1520</v>
      </c>
      <c r="L15" s="21" t="s">
        <v>54</v>
      </c>
      <c r="M15" s="37" t="s">
        <v>55</v>
      </c>
      <c r="N15" s="37" t="s">
        <v>56</v>
      </c>
      <c r="O15" s="36"/>
    </row>
    <row r="16" s="1" customFormat="true" ht="102" customHeight="true" spans="1:15">
      <c r="A16" s="20">
        <v>7</v>
      </c>
      <c r="B16" s="21" t="s">
        <v>22</v>
      </c>
      <c r="C16" s="21" t="s">
        <v>57</v>
      </c>
      <c r="D16" s="21" t="s">
        <v>24</v>
      </c>
      <c r="E16" s="21" t="s">
        <v>25</v>
      </c>
      <c r="F16" s="21" t="s">
        <v>53</v>
      </c>
      <c r="G16" s="21" t="s">
        <v>34</v>
      </c>
      <c r="H16" s="21" t="s">
        <v>28</v>
      </c>
      <c r="I16" s="21" t="s">
        <v>34</v>
      </c>
      <c r="J16" s="21">
        <v>800</v>
      </c>
      <c r="K16" s="21">
        <v>760</v>
      </c>
      <c r="L16" s="21" t="s">
        <v>58</v>
      </c>
      <c r="M16" s="37" t="s">
        <v>59</v>
      </c>
      <c r="N16" s="37" t="s">
        <v>60</v>
      </c>
      <c r="O16" s="36"/>
    </row>
    <row r="17" s="1" customFormat="true" ht="102" customHeight="true" spans="1:15">
      <c r="A17" s="20">
        <v>8</v>
      </c>
      <c r="B17" s="21" t="s">
        <v>22</v>
      </c>
      <c r="C17" s="21" t="s">
        <v>61</v>
      </c>
      <c r="D17" s="21" t="s">
        <v>24</v>
      </c>
      <c r="E17" s="21" t="s">
        <v>25</v>
      </c>
      <c r="F17" s="21" t="s">
        <v>53</v>
      </c>
      <c r="G17" s="21" t="s">
        <v>39</v>
      </c>
      <c r="H17" s="21" t="s">
        <v>28</v>
      </c>
      <c r="I17" s="21" t="s">
        <v>39</v>
      </c>
      <c r="J17" s="21">
        <v>900</v>
      </c>
      <c r="K17" s="21">
        <v>855</v>
      </c>
      <c r="L17" s="21" t="s">
        <v>62</v>
      </c>
      <c r="M17" s="37" t="s">
        <v>63</v>
      </c>
      <c r="N17" s="37" t="s">
        <v>60</v>
      </c>
      <c r="O17" s="36"/>
    </row>
    <row r="18" s="1" customFormat="true" ht="102" customHeight="true" spans="1:15">
      <c r="A18" s="20">
        <v>9</v>
      </c>
      <c r="B18" s="21" t="s">
        <v>22</v>
      </c>
      <c r="C18" s="21" t="s">
        <v>64</v>
      </c>
      <c r="D18" s="21" t="s">
        <v>24</v>
      </c>
      <c r="E18" s="21" t="s">
        <v>25</v>
      </c>
      <c r="F18" s="21" t="s">
        <v>53</v>
      </c>
      <c r="G18" s="21" t="s">
        <v>43</v>
      </c>
      <c r="H18" s="21" t="s">
        <v>28</v>
      </c>
      <c r="I18" s="21" t="s">
        <v>43</v>
      </c>
      <c r="J18" s="21">
        <v>1400</v>
      </c>
      <c r="K18" s="21">
        <v>1330</v>
      </c>
      <c r="L18" s="21" t="s">
        <v>65</v>
      </c>
      <c r="M18" s="37" t="s">
        <v>66</v>
      </c>
      <c r="N18" s="37" t="s">
        <v>67</v>
      </c>
      <c r="O18" s="36"/>
    </row>
    <row r="19" s="1" customFormat="true" ht="102" customHeight="true" spans="1:15">
      <c r="A19" s="20">
        <v>10</v>
      </c>
      <c r="B19" s="21" t="s">
        <v>22</v>
      </c>
      <c r="C19" s="21" t="s">
        <v>68</v>
      </c>
      <c r="D19" s="21" t="s">
        <v>24</v>
      </c>
      <c r="E19" s="21" t="s">
        <v>25</v>
      </c>
      <c r="F19" s="21" t="s">
        <v>53</v>
      </c>
      <c r="G19" s="21" t="s">
        <v>48</v>
      </c>
      <c r="H19" s="22" t="s">
        <v>69</v>
      </c>
      <c r="I19" s="21" t="s">
        <v>48</v>
      </c>
      <c r="J19" s="21">
        <v>1300</v>
      </c>
      <c r="K19" s="21">
        <v>1235</v>
      </c>
      <c r="L19" s="21" t="s">
        <v>70</v>
      </c>
      <c r="M19" s="37" t="s">
        <v>71</v>
      </c>
      <c r="N19" s="37" t="s">
        <v>72</v>
      </c>
      <c r="O19" s="36"/>
    </row>
    <row r="20" s="1" customFormat="true" ht="102" customHeight="true" spans="1:15">
      <c r="A20" s="20">
        <v>11</v>
      </c>
      <c r="B20" s="21" t="s">
        <v>22</v>
      </c>
      <c r="C20" s="21" t="s">
        <v>73</v>
      </c>
      <c r="D20" s="21" t="s">
        <v>24</v>
      </c>
      <c r="E20" s="21" t="s">
        <v>25</v>
      </c>
      <c r="F20" s="21" t="s">
        <v>74</v>
      </c>
      <c r="G20" s="21" t="s">
        <v>27</v>
      </c>
      <c r="H20" s="21" t="s">
        <v>75</v>
      </c>
      <c r="I20" s="21" t="s">
        <v>27</v>
      </c>
      <c r="J20" s="21">
        <v>600</v>
      </c>
      <c r="K20" s="21">
        <v>480</v>
      </c>
      <c r="L20" s="21" t="s">
        <v>76</v>
      </c>
      <c r="M20" s="37" t="s">
        <v>77</v>
      </c>
      <c r="N20" s="37" t="s">
        <v>78</v>
      </c>
      <c r="O20" s="36"/>
    </row>
    <row r="21" s="1" customFormat="true" ht="102" customHeight="true" spans="1:15">
      <c r="A21" s="20">
        <v>12</v>
      </c>
      <c r="B21" s="21" t="s">
        <v>22</v>
      </c>
      <c r="C21" s="21" t="s">
        <v>79</v>
      </c>
      <c r="D21" s="21" t="s">
        <v>24</v>
      </c>
      <c r="E21" s="21" t="s">
        <v>25</v>
      </c>
      <c r="F21" s="21" t="s">
        <v>74</v>
      </c>
      <c r="G21" s="21" t="s">
        <v>34</v>
      </c>
      <c r="H21" s="21" t="s">
        <v>75</v>
      </c>
      <c r="I21" s="21" t="s">
        <v>34</v>
      </c>
      <c r="J21" s="21">
        <v>260</v>
      </c>
      <c r="K21" s="21">
        <v>208</v>
      </c>
      <c r="L21" s="21" t="s">
        <v>58</v>
      </c>
      <c r="M21" s="37" t="s">
        <v>80</v>
      </c>
      <c r="N21" s="37" t="s">
        <v>81</v>
      </c>
      <c r="O21" s="36"/>
    </row>
    <row r="22" s="1" customFormat="true" ht="102" customHeight="true" spans="1:15">
      <c r="A22" s="20">
        <v>13</v>
      </c>
      <c r="B22" s="21" t="s">
        <v>22</v>
      </c>
      <c r="C22" s="21" t="s">
        <v>82</v>
      </c>
      <c r="D22" s="21" t="s">
        <v>24</v>
      </c>
      <c r="E22" s="21" t="s">
        <v>25</v>
      </c>
      <c r="F22" s="21" t="s">
        <v>74</v>
      </c>
      <c r="G22" s="21" t="s">
        <v>39</v>
      </c>
      <c r="H22" s="21" t="s">
        <v>75</v>
      </c>
      <c r="I22" s="21" t="s">
        <v>39</v>
      </c>
      <c r="J22" s="21">
        <v>450</v>
      </c>
      <c r="K22" s="21">
        <v>360</v>
      </c>
      <c r="L22" s="21" t="s">
        <v>62</v>
      </c>
      <c r="M22" s="37" t="s">
        <v>83</v>
      </c>
      <c r="N22" s="37" t="s">
        <v>84</v>
      </c>
      <c r="O22" s="36"/>
    </row>
    <row r="23" s="1" customFormat="true" ht="102" customHeight="true" spans="1:15">
      <c r="A23" s="20">
        <v>14</v>
      </c>
      <c r="B23" s="21" t="s">
        <v>22</v>
      </c>
      <c r="C23" s="21" t="s">
        <v>85</v>
      </c>
      <c r="D23" s="21" t="s">
        <v>24</v>
      </c>
      <c r="E23" s="21" t="s">
        <v>25</v>
      </c>
      <c r="F23" s="21" t="s">
        <v>74</v>
      </c>
      <c r="G23" s="21" t="s">
        <v>43</v>
      </c>
      <c r="H23" s="21" t="s">
        <v>75</v>
      </c>
      <c r="I23" s="21" t="s">
        <v>43</v>
      </c>
      <c r="J23" s="21">
        <v>750</v>
      </c>
      <c r="K23" s="21">
        <v>600</v>
      </c>
      <c r="L23" s="21" t="s">
        <v>86</v>
      </c>
      <c r="M23" s="37" t="s">
        <v>87</v>
      </c>
      <c r="N23" s="37" t="s">
        <v>88</v>
      </c>
      <c r="O23" s="36"/>
    </row>
    <row r="24" s="1" customFormat="true" ht="102" customHeight="true" spans="1:15">
      <c r="A24" s="20">
        <v>15</v>
      </c>
      <c r="B24" s="21" t="s">
        <v>22</v>
      </c>
      <c r="C24" s="21" t="s">
        <v>89</v>
      </c>
      <c r="D24" s="21" t="s">
        <v>24</v>
      </c>
      <c r="E24" s="21" t="s">
        <v>25</v>
      </c>
      <c r="F24" s="21" t="s">
        <v>74</v>
      </c>
      <c r="G24" s="21" t="s">
        <v>48</v>
      </c>
      <c r="H24" s="21" t="s">
        <v>75</v>
      </c>
      <c r="I24" s="21" t="s">
        <v>48</v>
      </c>
      <c r="J24" s="21">
        <v>700</v>
      </c>
      <c r="K24" s="21">
        <v>560</v>
      </c>
      <c r="L24" s="21" t="s">
        <v>90</v>
      </c>
      <c r="M24" s="37" t="s">
        <v>91</v>
      </c>
      <c r="N24" s="37" t="s">
        <v>92</v>
      </c>
      <c r="O24" s="36"/>
    </row>
    <row r="25" s="1" customFormat="true" ht="165" spans="1:15">
      <c r="A25" s="20">
        <v>16</v>
      </c>
      <c r="B25" s="21" t="s">
        <v>22</v>
      </c>
      <c r="C25" s="21" t="s">
        <v>93</v>
      </c>
      <c r="D25" s="21" t="s">
        <v>24</v>
      </c>
      <c r="E25" s="21" t="s">
        <v>25</v>
      </c>
      <c r="F25" s="21" t="s">
        <v>94</v>
      </c>
      <c r="G25" s="21" t="s">
        <v>95</v>
      </c>
      <c r="H25" s="21" t="s">
        <v>96</v>
      </c>
      <c r="I25" s="21" t="s">
        <v>48</v>
      </c>
      <c r="J25" s="21">
        <v>11700</v>
      </c>
      <c r="K25" s="21">
        <v>2200</v>
      </c>
      <c r="L25" s="21" t="s">
        <v>97</v>
      </c>
      <c r="M25" s="37" t="s">
        <v>98</v>
      </c>
      <c r="N25" s="37" t="s">
        <v>99</v>
      </c>
      <c r="O25" s="36"/>
    </row>
    <row r="26" s="1" customFormat="true" ht="330" spans="1:15">
      <c r="A26" s="20">
        <v>17</v>
      </c>
      <c r="B26" s="21" t="s">
        <v>22</v>
      </c>
      <c r="C26" s="21" t="s">
        <v>100</v>
      </c>
      <c r="D26" s="21" t="s">
        <v>24</v>
      </c>
      <c r="E26" s="21" t="s">
        <v>101</v>
      </c>
      <c r="F26" s="21" t="s">
        <v>102</v>
      </c>
      <c r="G26" s="21" t="s">
        <v>103</v>
      </c>
      <c r="H26" s="21" t="s">
        <v>28</v>
      </c>
      <c r="I26" s="21" t="s">
        <v>104</v>
      </c>
      <c r="J26" s="21">
        <v>1499.73</v>
      </c>
      <c r="K26" s="21">
        <v>1241</v>
      </c>
      <c r="L26" s="21" t="s">
        <v>105</v>
      </c>
      <c r="M26" s="37" t="s">
        <v>106</v>
      </c>
      <c r="N26" s="37" t="s">
        <v>107</v>
      </c>
      <c r="O26" s="36"/>
    </row>
    <row r="27" s="1" customFormat="true" ht="192" customHeight="true" spans="1:15">
      <c r="A27" s="20">
        <v>18</v>
      </c>
      <c r="B27" s="21" t="s">
        <v>22</v>
      </c>
      <c r="C27" s="21" t="s">
        <v>108</v>
      </c>
      <c r="D27" s="21" t="s">
        <v>24</v>
      </c>
      <c r="E27" s="21" t="s">
        <v>101</v>
      </c>
      <c r="F27" s="21" t="s">
        <v>109</v>
      </c>
      <c r="G27" s="21" t="s">
        <v>95</v>
      </c>
      <c r="H27" s="21" t="s">
        <v>110</v>
      </c>
      <c r="I27" s="21" t="s">
        <v>48</v>
      </c>
      <c r="J27" s="21">
        <v>861.06</v>
      </c>
      <c r="K27" s="21">
        <v>616</v>
      </c>
      <c r="L27" s="21" t="s">
        <v>111</v>
      </c>
      <c r="M27" s="38" t="s">
        <v>112</v>
      </c>
      <c r="N27" s="37" t="s">
        <v>113</v>
      </c>
      <c r="O27" s="36"/>
    </row>
    <row r="28" s="1" customFormat="true" ht="156" spans="1:15">
      <c r="A28" s="20">
        <v>19</v>
      </c>
      <c r="B28" s="21" t="s">
        <v>22</v>
      </c>
      <c r="C28" s="21" t="s">
        <v>114</v>
      </c>
      <c r="D28" s="21" t="s">
        <v>115</v>
      </c>
      <c r="E28" s="21" t="s">
        <v>25</v>
      </c>
      <c r="F28" s="21" t="s">
        <v>116</v>
      </c>
      <c r="G28" s="21" t="s">
        <v>117</v>
      </c>
      <c r="H28" s="21" t="s">
        <v>118</v>
      </c>
      <c r="I28" s="21" t="s">
        <v>104</v>
      </c>
      <c r="J28" s="34">
        <v>3831</v>
      </c>
      <c r="K28" s="21">
        <v>251</v>
      </c>
      <c r="L28" s="21" t="s">
        <v>119</v>
      </c>
      <c r="M28" s="37" t="s">
        <v>120</v>
      </c>
      <c r="N28" s="38" t="s">
        <v>121</v>
      </c>
      <c r="O28" s="36"/>
    </row>
    <row r="29" s="1" customFormat="true" ht="181.5" spans="1:15">
      <c r="A29" s="20">
        <v>20</v>
      </c>
      <c r="B29" s="21" t="s">
        <v>22</v>
      </c>
      <c r="C29" s="21" t="s">
        <v>122</v>
      </c>
      <c r="D29" s="21" t="s">
        <v>115</v>
      </c>
      <c r="E29" s="21" t="s">
        <v>25</v>
      </c>
      <c r="F29" s="21" t="s">
        <v>123</v>
      </c>
      <c r="G29" s="21" t="s">
        <v>124</v>
      </c>
      <c r="H29" s="21" t="s">
        <v>125</v>
      </c>
      <c r="I29" s="21" t="s">
        <v>104</v>
      </c>
      <c r="J29" s="21">
        <v>4741.66</v>
      </c>
      <c r="K29" s="21">
        <v>900</v>
      </c>
      <c r="L29" s="21" t="s">
        <v>126</v>
      </c>
      <c r="M29" s="37" t="s">
        <v>127</v>
      </c>
      <c r="N29" s="37" t="s">
        <v>128</v>
      </c>
      <c r="O29" s="36"/>
    </row>
    <row r="30" s="1" customFormat="true" ht="165" spans="1:15">
      <c r="A30" s="20">
        <v>21</v>
      </c>
      <c r="B30" s="21" t="s">
        <v>22</v>
      </c>
      <c r="C30" s="21" t="s">
        <v>129</v>
      </c>
      <c r="D30" s="21" t="s">
        <v>115</v>
      </c>
      <c r="E30" s="21" t="s">
        <v>25</v>
      </c>
      <c r="F30" s="21" t="s">
        <v>130</v>
      </c>
      <c r="G30" s="21" t="s">
        <v>124</v>
      </c>
      <c r="H30" s="21" t="s">
        <v>125</v>
      </c>
      <c r="I30" s="21" t="s">
        <v>104</v>
      </c>
      <c r="J30" s="21">
        <v>2320</v>
      </c>
      <c r="K30" s="21">
        <v>320</v>
      </c>
      <c r="L30" s="21" t="s">
        <v>131</v>
      </c>
      <c r="M30" s="37" t="s">
        <v>132</v>
      </c>
      <c r="N30" s="37" t="s">
        <v>133</v>
      </c>
      <c r="O30" s="36"/>
    </row>
    <row r="31" s="1" customFormat="true" ht="102" customHeight="true" spans="1:15">
      <c r="A31" s="20">
        <v>22</v>
      </c>
      <c r="B31" s="21" t="s">
        <v>22</v>
      </c>
      <c r="C31" s="21" t="s">
        <v>134</v>
      </c>
      <c r="D31" s="21" t="s">
        <v>115</v>
      </c>
      <c r="E31" s="21" t="s">
        <v>25</v>
      </c>
      <c r="F31" s="21" t="s">
        <v>135</v>
      </c>
      <c r="G31" s="21" t="s">
        <v>136</v>
      </c>
      <c r="H31" s="21" t="s">
        <v>137</v>
      </c>
      <c r="I31" s="21" t="s">
        <v>48</v>
      </c>
      <c r="J31" s="21">
        <v>1204.94</v>
      </c>
      <c r="K31" s="21">
        <v>293</v>
      </c>
      <c r="L31" s="21" t="s">
        <v>138</v>
      </c>
      <c r="M31" s="37" t="s">
        <v>139</v>
      </c>
      <c r="N31" s="37" t="s">
        <v>140</v>
      </c>
      <c r="O31" s="36"/>
    </row>
    <row r="32" s="1" customFormat="true" ht="102" customHeight="true" spans="1:15">
      <c r="A32" s="20">
        <v>23</v>
      </c>
      <c r="B32" s="21" t="s">
        <v>22</v>
      </c>
      <c r="C32" s="21" t="s">
        <v>141</v>
      </c>
      <c r="D32" s="21" t="s">
        <v>115</v>
      </c>
      <c r="E32" s="21" t="s">
        <v>25</v>
      </c>
      <c r="F32" s="21" t="s">
        <v>142</v>
      </c>
      <c r="G32" s="21" t="s">
        <v>143</v>
      </c>
      <c r="H32" s="21" t="s">
        <v>144</v>
      </c>
      <c r="I32" s="21" t="s">
        <v>43</v>
      </c>
      <c r="J32" s="21">
        <v>260</v>
      </c>
      <c r="K32" s="21">
        <v>50</v>
      </c>
      <c r="L32" s="21" t="s">
        <v>145</v>
      </c>
      <c r="M32" s="37" t="s">
        <v>146</v>
      </c>
      <c r="N32" s="37" t="s">
        <v>147</v>
      </c>
      <c r="O32" s="36"/>
    </row>
    <row r="33" s="1" customFormat="true" ht="102" customHeight="true" spans="1:15">
      <c r="A33" s="20">
        <v>24</v>
      </c>
      <c r="B33" s="21" t="s">
        <v>22</v>
      </c>
      <c r="C33" s="21" t="s">
        <v>148</v>
      </c>
      <c r="D33" s="21" t="s">
        <v>24</v>
      </c>
      <c r="E33" s="21" t="s">
        <v>149</v>
      </c>
      <c r="F33" s="21" t="s">
        <v>150</v>
      </c>
      <c r="G33" s="21" t="s">
        <v>151</v>
      </c>
      <c r="H33" s="21" t="s">
        <v>75</v>
      </c>
      <c r="I33" s="21" t="s">
        <v>152</v>
      </c>
      <c r="J33" s="21">
        <v>495.41</v>
      </c>
      <c r="K33" s="21">
        <v>336</v>
      </c>
      <c r="L33" s="21" t="s">
        <v>153</v>
      </c>
      <c r="M33" s="37" t="s">
        <v>154</v>
      </c>
      <c r="N33" s="37" t="s">
        <v>155</v>
      </c>
      <c r="O33" s="36"/>
    </row>
    <row r="34" s="1" customFormat="true" ht="61" customHeight="true" spans="1:15">
      <c r="A34" s="19" t="s">
        <v>156</v>
      </c>
      <c r="B34" s="19" t="s">
        <v>157</v>
      </c>
      <c r="C34" s="21"/>
      <c r="D34" s="22"/>
      <c r="E34" s="22"/>
      <c r="F34" s="30"/>
      <c r="G34" s="22"/>
      <c r="H34" s="31"/>
      <c r="I34" s="31"/>
      <c r="J34" s="33">
        <f>SUM(J35:J41)</f>
        <v>1840</v>
      </c>
      <c r="K34" s="33">
        <f>SUM(K35:K41)</f>
        <v>1310</v>
      </c>
      <c r="L34" s="21"/>
      <c r="M34" s="37"/>
      <c r="N34" s="37"/>
      <c r="O34" s="36"/>
    </row>
    <row r="35" s="1" customFormat="true" ht="102" customHeight="true" spans="1:15">
      <c r="A35" s="20">
        <v>25</v>
      </c>
      <c r="B35" s="21" t="s">
        <v>157</v>
      </c>
      <c r="C35" s="21" t="s">
        <v>158</v>
      </c>
      <c r="D35" s="21" t="s">
        <v>24</v>
      </c>
      <c r="E35" s="21" t="s">
        <v>159</v>
      </c>
      <c r="F35" s="21" t="s">
        <v>160</v>
      </c>
      <c r="G35" s="21" t="s">
        <v>151</v>
      </c>
      <c r="H35" s="21" t="s">
        <v>161</v>
      </c>
      <c r="I35" s="21" t="s">
        <v>104</v>
      </c>
      <c r="J35" s="21">
        <v>300</v>
      </c>
      <c r="K35" s="21">
        <v>210</v>
      </c>
      <c r="L35" s="21" t="s">
        <v>162</v>
      </c>
      <c r="M35" s="37" t="s">
        <v>163</v>
      </c>
      <c r="N35" s="37" t="s">
        <v>164</v>
      </c>
      <c r="O35" s="36"/>
    </row>
    <row r="36" s="1" customFormat="true" ht="96" spans="1:15">
      <c r="A36" s="20">
        <v>26</v>
      </c>
      <c r="B36" s="21" t="s">
        <v>157</v>
      </c>
      <c r="C36" s="21" t="s">
        <v>165</v>
      </c>
      <c r="D36" s="21" t="s">
        <v>24</v>
      </c>
      <c r="E36" s="21" t="s">
        <v>166</v>
      </c>
      <c r="F36" s="21" t="s">
        <v>167</v>
      </c>
      <c r="G36" s="21" t="s">
        <v>151</v>
      </c>
      <c r="H36" s="21" t="s">
        <v>75</v>
      </c>
      <c r="I36" s="21" t="s">
        <v>104</v>
      </c>
      <c r="J36" s="21">
        <v>100</v>
      </c>
      <c r="K36" s="21">
        <f>J36*0.7</f>
        <v>70</v>
      </c>
      <c r="L36" s="21" t="s">
        <v>168</v>
      </c>
      <c r="M36" s="38" t="s">
        <v>169</v>
      </c>
      <c r="N36" s="38" t="s">
        <v>170</v>
      </c>
      <c r="O36" s="36"/>
    </row>
    <row r="37" s="1" customFormat="true" ht="204" spans="1:15">
      <c r="A37" s="20">
        <v>27</v>
      </c>
      <c r="B37" s="21" t="s">
        <v>157</v>
      </c>
      <c r="C37" s="21" t="s">
        <v>171</v>
      </c>
      <c r="D37" s="21" t="s">
        <v>24</v>
      </c>
      <c r="E37" s="21" t="s">
        <v>159</v>
      </c>
      <c r="F37" s="21" t="s">
        <v>172</v>
      </c>
      <c r="G37" s="21" t="s">
        <v>173</v>
      </c>
      <c r="H37" s="21" t="s">
        <v>174</v>
      </c>
      <c r="I37" s="21" t="s">
        <v>175</v>
      </c>
      <c r="J37" s="21">
        <v>200</v>
      </c>
      <c r="K37" s="21">
        <v>140</v>
      </c>
      <c r="L37" s="21" t="s">
        <v>176</v>
      </c>
      <c r="M37" s="37" t="s">
        <v>177</v>
      </c>
      <c r="N37" s="38" t="s">
        <v>178</v>
      </c>
      <c r="O37" s="36"/>
    </row>
    <row r="38" s="1" customFormat="true" ht="102" customHeight="true" spans="1:15">
      <c r="A38" s="20">
        <v>28</v>
      </c>
      <c r="B38" s="21" t="s">
        <v>157</v>
      </c>
      <c r="C38" s="21" t="s">
        <v>179</v>
      </c>
      <c r="D38" s="21" t="s">
        <v>24</v>
      </c>
      <c r="E38" s="21" t="s">
        <v>159</v>
      </c>
      <c r="F38" s="21" t="s">
        <v>180</v>
      </c>
      <c r="G38" s="21" t="s">
        <v>181</v>
      </c>
      <c r="H38" s="21" t="s">
        <v>182</v>
      </c>
      <c r="I38" s="21" t="s">
        <v>175</v>
      </c>
      <c r="J38" s="21">
        <v>400</v>
      </c>
      <c r="K38" s="21">
        <v>280</v>
      </c>
      <c r="L38" s="21" t="s">
        <v>183</v>
      </c>
      <c r="M38" s="37" t="s">
        <v>184</v>
      </c>
      <c r="N38" s="37" t="s">
        <v>185</v>
      </c>
      <c r="O38" s="36"/>
    </row>
    <row r="39" s="1" customFormat="true" ht="198" spans="1:15">
      <c r="A39" s="20">
        <v>29</v>
      </c>
      <c r="B39" s="21" t="s">
        <v>157</v>
      </c>
      <c r="C39" s="21" t="s">
        <v>186</v>
      </c>
      <c r="D39" s="21" t="s">
        <v>24</v>
      </c>
      <c r="E39" s="21" t="s">
        <v>159</v>
      </c>
      <c r="F39" s="21" t="s">
        <v>187</v>
      </c>
      <c r="G39" s="21" t="s">
        <v>188</v>
      </c>
      <c r="H39" s="21" t="s">
        <v>28</v>
      </c>
      <c r="I39" s="21" t="s">
        <v>39</v>
      </c>
      <c r="J39" s="21">
        <v>50</v>
      </c>
      <c r="K39" s="21">
        <v>50</v>
      </c>
      <c r="L39" s="21" t="s">
        <v>189</v>
      </c>
      <c r="M39" s="37" t="s">
        <v>190</v>
      </c>
      <c r="N39" s="37" t="s">
        <v>191</v>
      </c>
      <c r="O39" s="36"/>
    </row>
    <row r="40" s="1" customFormat="true" ht="115.5" spans="1:15">
      <c r="A40" s="20">
        <v>30</v>
      </c>
      <c r="B40" s="21" t="s">
        <v>157</v>
      </c>
      <c r="C40" s="21" t="s">
        <v>192</v>
      </c>
      <c r="D40" s="21" t="s">
        <v>24</v>
      </c>
      <c r="E40" s="21" t="s">
        <v>159</v>
      </c>
      <c r="F40" s="21" t="s">
        <v>193</v>
      </c>
      <c r="G40" s="21" t="s">
        <v>194</v>
      </c>
      <c r="H40" s="21" t="s">
        <v>195</v>
      </c>
      <c r="I40" s="21" t="s">
        <v>43</v>
      </c>
      <c r="J40" s="21">
        <v>120</v>
      </c>
      <c r="K40" s="21">
        <v>60</v>
      </c>
      <c r="L40" s="21" t="s">
        <v>196</v>
      </c>
      <c r="M40" s="37" t="s">
        <v>197</v>
      </c>
      <c r="N40" s="37" t="s">
        <v>198</v>
      </c>
      <c r="O40" s="36"/>
    </row>
    <row r="41" s="1" customFormat="true" ht="181.5" spans="1:15">
      <c r="A41" s="20">
        <v>31</v>
      </c>
      <c r="B41" s="21" t="s">
        <v>157</v>
      </c>
      <c r="C41" s="21" t="s">
        <v>199</v>
      </c>
      <c r="D41" s="21" t="s">
        <v>115</v>
      </c>
      <c r="E41" s="21" t="s">
        <v>25</v>
      </c>
      <c r="F41" s="21" t="s">
        <v>200</v>
      </c>
      <c r="G41" s="21" t="s">
        <v>201</v>
      </c>
      <c r="H41" s="21" t="s">
        <v>202</v>
      </c>
      <c r="I41" s="21" t="s">
        <v>104</v>
      </c>
      <c r="J41" s="21">
        <v>670</v>
      </c>
      <c r="K41" s="21">
        <v>500</v>
      </c>
      <c r="L41" s="21" t="s">
        <v>203</v>
      </c>
      <c r="M41" s="37" t="s">
        <v>204</v>
      </c>
      <c r="N41" s="37" t="s">
        <v>205</v>
      </c>
      <c r="O41" s="36"/>
    </row>
    <row r="42" s="1" customFormat="true" ht="54" customHeight="true" spans="1:15">
      <c r="A42" s="19" t="s">
        <v>206</v>
      </c>
      <c r="B42" s="19" t="s">
        <v>207</v>
      </c>
      <c r="C42" s="21"/>
      <c r="D42" s="22"/>
      <c r="E42" s="22"/>
      <c r="F42" s="30"/>
      <c r="G42" s="22"/>
      <c r="H42" s="31"/>
      <c r="I42" s="31"/>
      <c r="J42" s="33">
        <f>SUM(J44:J48)</f>
        <v>1280</v>
      </c>
      <c r="K42" s="33">
        <f>SUM(K44:K48)</f>
        <v>737</v>
      </c>
      <c r="L42" s="21"/>
      <c r="M42" s="37"/>
      <c r="N42" s="37"/>
      <c r="O42" s="36"/>
    </row>
    <row r="43" s="1" customFormat="true" ht="246" spans="1:15">
      <c r="A43" s="20" t="s">
        <v>208</v>
      </c>
      <c r="B43" s="21" t="s">
        <v>209</v>
      </c>
      <c r="C43" s="21" t="s">
        <v>210</v>
      </c>
      <c r="D43" s="21" t="s">
        <v>24</v>
      </c>
      <c r="E43" s="22" t="s">
        <v>25</v>
      </c>
      <c r="F43" s="21" t="s">
        <v>211</v>
      </c>
      <c r="G43" s="21" t="s">
        <v>151</v>
      </c>
      <c r="H43" s="21" t="s">
        <v>212</v>
      </c>
      <c r="I43" s="21" t="s">
        <v>104</v>
      </c>
      <c r="J43" s="21">
        <v>375</v>
      </c>
      <c r="K43" s="21">
        <v>375</v>
      </c>
      <c r="L43" s="21" t="s">
        <v>213</v>
      </c>
      <c r="M43" s="37" t="s">
        <v>214</v>
      </c>
      <c r="N43" s="37" t="s">
        <v>215</v>
      </c>
      <c r="O43" s="36"/>
    </row>
    <row r="44" s="1" customFormat="true" ht="132" spans="1:15">
      <c r="A44" s="20" t="s">
        <v>216</v>
      </c>
      <c r="B44" s="21" t="s">
        <v>209</v>
      </c>
      <c r="C44" s="21" t="s">
        <v>217</v>
      </c>
      <c r="D44" s="21" t="s">
        <v>24</v>
      </c>
      <c r="E44" s="21" t="s">
        <v>25</v>
      </c>
      <c r="F44" s="21" t="s">
        <v>218</v>
      </c>
      <c r="G44" s="21" t="s">
        <v>27</v>
      </c>
      <c r="H44" s="21" t="s">
        <v>219</v>
      </c>
      <c r="I44" s="21" t="s">
        <v>27</v>
      </c>
      <c r="J44" s="21">
        <v>225</v>
      </c>
      <c r="K44" s="21">
        <v>157</v>
      </c>
      <c r="L44" s="21" t="s">
        <v>220</v>
      </c>
      <c r="M44" s="37" t="s">
        <v>221</v>
      </c>
      <c r="N44" s="37" t="s">
        <v>222</v>
      </c>
      <c r="O44" s="36"/>
    </row>
    <row r="45" s="1" customFormat="true" ht="109" customHeight="true" spans="1:15">
      <c r="A45" s="20" t="s">
        <v>223</v>
      </c>
      <c r="B45" s="21" t="s">
        <v>209</v>
      </c>
      <c r="C45" s="21" t="s">
        <v>224</v>
      </c>
      <c r="D45" s="21" t="s">
        <v>24</v>
      </c>
      <c r="E45" s="21" t="s">
        <v>25</v>
      </c>
      <c r="F45" s="21" t="s">
        <v>218</v>
      </c>
      <c r="G45" s="21" t="s">
        <v>34</v>
      </c>
      <c r="H45" s="21" t="s">
        <v>219</v>
      </c>
      <c r="I45" s="21" t="s">
        <v>34</v>
      </c>
      <c r="J45" s="21">
        <v>130</v>
      </c>
      <c r="K45" s="21">
        <v>91</v>
      </c>
      <c r="L45" s="21" t="s">
        <v>225</v>
      </c>
      <c r="M45" s="37" t="s">
        <v>221</v>
      </c>
      <c r="N45" s="37" t="s">
        <v>222</v>
      </c>
      <c r="O45" s="36"/>
    </row>
    <row r="46" s="1" customFormat="true" ht="132" spans="1:15">
      <c r="A46" s="20" t="s">
        <v>226</v>
      </c>
      <c r="B46" s="21" t="s">
        <v>209</v>
      </c>
      <c r="C46" s="21" t="s">
        <v>227</v>
      </c>
      <c r="D46" s="21" t="s">
        <v>24</v>
      </c>
      <c r="E46" s="21" t="s">
        <v>25</v>
      </c>
      <c r="F46" s="21" t="s">
        <v>218</v>
      </c>
      <c r="G46" s="21" t="s">
        <v>48</v>
      </c>
      <c r="H46" s="21" t="s">
        <v>219</v>
      </c>
      <c r="I46" s="21" t="s">
        <v>48</v>
      </c>
      <c r="J46" s="21">
        <v>485</v>
      </c>
      <c r="K46" s="21">
        <v>182</v>
      </c>
      <c r="L46" s="21" t="s">
        <v>228</v>
      </c>
      <c r="M46" s="37" t="s">
        <v>221</v>
      </c>
      <c r="N46" s="37" t="s">
        <v>222</v>
      </c>
      <c r="O46" s="36"/>
    </row>
    <row r="47" s="1" customFormat="true" ht="109" customHeight="true" spans="1:15">
      <c r="A47" s="20" t="s">
        <v>229</v>
      </c>
      <c r="B47" s="21" t="s">
        <v>209</v>
      </c>
      <c r="C47" s="21" t="s">
        <v>230</v>
      </c>
      <c r="D47" s="21" t="s">
        <v>24</v>
      </c>
      <c r="E47" s="21" t="s">
        <v>25</v>
      </c>
      <c r="F47" s="21" t="s">
        <v>218</v>
      </c>
      <c r="G47" s="21" t="s">
        <v>43</v>
      </c>
      <c r="H47" s="21" t="s">
        <v>219</v>
      </c>
      <c r="I47" s="21" t="s">
        <v>43</v>
      </c>
      <c r="J47" s="21">
        <v>175</v>
      </c>
      <c r="K47" s="21">
        <v>122</v>
      </c>
      <c r="L47" s="21" t="s">
        <v>231</v>
      </c>
      <c r="M47" s="37" t="s">
        <v>221</v>
      </c>
      <c r="N47" s="37" t="s">
        <v>222</v>
      </c>
      <c r="O47" s="36"/>
    </row>
    <row r="48" s="1" customFormat="true" ht="132" spans="1:15">
      <c r="A48" s="20" t="s">
        <v>232</v>
      </c>
      <c r="B48" s="21" t="s">
        <v>209</v>
      </c>
      <c r="C48" s="21" t="s">
        <v>233</v>
      </c>
      <c r="D48" s="21" t="s">
        <v>24</v>
      </c>
      <c r="E48" s="21" t="s">
        <v>25</v>
      </c>
      <c r="F48" s="21" t="s">
        <v>218</v>
      </c>
      <c r="G48" s="21" t="s">
        <v>39</v>
      </c>
      <c r="H48" s="21" t="s">
        <v>219</v>
      </c>
      <c r="I48" s="21" t="s">
        <v>39</v>
      </c>
      <c r="J48" s="21">
        <v>265</v>
      </c>
      <c r="K48" s="21">
        <v>185</v>
      </c>
      <c r="L48" s="21" t="s">
        <v>234</v>
      </c>
      <c r="M48" s="37" t="s">
        <v>221</v>
      </c>
      <c r="N48" s="37" t="s">
        <v>222</v>
      </c>
      <c r="O48" s="36"/>
    </row>
    <row r="49" s="1" customFormat="true" ht="52" customHeight="true" spans="1:15">
      <c r="A49" s="19" t="s">
        <v>235</v>
      </c>
      <c r="B49" s="21" t="s">
        <v>236</v>
      </c>
      <c r="C49" s="21"/>
      <c r="D49" s="21"/>
      <c r="E49" s="21"/>
      <c r="F49" s="21"/>
      <c r="G49" s="21"/>
      <c r="H49" s="21"/>
      <c r="I49" s="21"/>
      <c r="J49" s="33">
        <f>SUM(J50)</f>
        <v>1200</v>
      </c>
      <c r="K49" s="33">
        <f>SUM(K50)</f>
        <v>1080</v>
      </c>
      <c r="L49" s="21"/>
      <c r="M49" s="37"/>
      <c r="N49" s="37"/>
      <c r="O49" s="36"/>
    </row>
    <row r="50" s="1" customFormat="true" ht="181.5" spans="1:15">
      <c r="A50" s="23">
        <v>38</v>
      </c>
      <c r="B50" s="21" t="s">
        <v>236</v>
      </c>
      <c r="C50" s="21" t="s">
        <v>237</v>
      </c>
      <c r="D50" s="21" t="s">
        <v>24</v>
      </c>
      <c r="E50" s="21" t="s">
        <v>25</v>
      </c>
      <c r="F50" s="21" t="s">
        <v>238</v>
      </c>
      <c r="G50" s="21" t="s">
        <v>239</v>
      </c>
      <c r="H50" s="21" t="s">
        <v>28</v>
      </c>
      <c r="I50" s="21" t="s">
        <v>240</v>
      </c>
      <c r="J50" s="21">
        <v>1200</v>
      </c>
      <c r="K50" s="21">
        <v>1080</v>
      </c>
      <c r="L50" s="21" t="s">
        <v>241</v>
      </c>
      <c r="M50" s="37" t="s">
        <v>242</v>
      </c>
      <c r="N50" s="37" t="s">
        <v>243</v>
      </c>
      <c r="O50" s="36"/>
    </row>
    <row r="51" s="1" customFormat="true" ht="45" customHeight="true" spans="1:15">
      <c r="A51" s="12" t="s">
        <v>244</v>
      </c>
      <c r="B51" s="12" t="s">
        <v>245</v>
      </c>
      <c r="C51" s="21"/>
      <c r="D51" s="21"/>
      <c r="E51" s="21"/>
      <c r="F51" s="30"/>
      <c r="G51" s="22"/>
      <c r="H51" s="31"/>
      <c r="I51" s="31"/>
      <c r="J51" s="33">
        <f>SUM(J52:J60)</f>
        <v>5490.32</v>
      </c>
      <c r="K51" s="33">
        <f>SUM(K52:K60)</f>
        <v>2731</v>
      </c>
      <c r="L51" s="21"/>
      <c r="M51" s="37"/>
      <c r="N51" s="37"/>
      <c r="O51" s="36"/>
    </row>
    <row r="52" s="1" customFormat="true" ht="120" spans="1:15">
      <c r="A52" s="20">
        <v>39</v>
      </c>
      <c r="B52" s="21" t="s">
        <v>246</v>
      </c>
      <c r="C52" s="24" t="s">
        <v>247</v>
      </c>
      <c r="D52" s="21" t="s">
        <v>24</v>
      </c>
      <c r="E52" s="21" t="s">
        <v>25</v>
      </c>
      <c r="F52" s="21" t="s">
        <v>248</v>
      </c>
      <c r="G52" s="21" t="s">
        <v>249</v>
      </c>
      <c r="H52" s="21" t="s">
        <v>250</v>
      </c>
      <c r="I52" s="21" t="s">
        <v>104</v>
      </c>
      <c r="J52" s="21">
        <v>1368.72</v>
      </c>
      <c r="K52" s="21">
        <v>1202</v>
      </c>
      <c r="L52" s="21" t="s">
        <v>251</v>
      </c>
      <c r="M52" s="37" t="s">
        <v>106</v>
      </c>
      <c r="N52" s="38" t="s">
        <v>252</v>
      </c>
      <c r="O52" s="36"/>
    </row>
    <row r="53" s="1" customFormat="true" ht="109" customHeight="true" spans="1:15">
      <c r="A53" s="20">
        <v>40</v>
      </c>
      <c r="B53" s="21" t="s">
        <v>246</v>
      </c>
      <c r="C53" s="21" t="s">
        <v>253</v>
      </c>
      <c r="D53" s="21" t="s">
        <v>24</v>
      </c>
      <c r="E53" s="21" t="s">
        <v>25</v>
      </c>
      <c r="F53" s="21" t="s">
        <v>254</v>
      </c>
      <c r="G53" s="21" t="s">
        <v>239</v>
      </c>
      <c r="H53" s="21" t="s">
        <v>219</v>
      </c>
      <c r="I53" s="21" t="s">
        <v>104</v>
      </c>
      <c r="J53" s="21">
        <v>300</v>
      </c>
      <c r="K53" s="21">
        <v>210</v>
      </c>
      <c r="L53" s="21" t="s">
        <v>255</v>
      </c>
      <c r="M53" s="37" t="s">
        <v>106</v>
      </c>
      <c r="N53" s="37" t="s">
        <v>256</v>
      </c>
      <c r="O53" s="36"/>
    </row>
    <row r="54" s="1" customFormat="true" ht="109" customHeight="true" spans="1:15">
      <c r="A54" s="20">
        <v>41</v>
      </c>
      <c r="B54" s="21" t="s">
        <v>246</v>
      </c>
      <c r="C54" s="21" t="s">
        <v>257</v>
      </c>
      <c r="D54" s="21" t="s">
        <v>24</v>
      </c>
      <c r="E54" s="21" t="s">
        <v>25</v>
      </c>
      <c r="F54" s="21" t="s">
        <v>258</v>
      </c>
      <c r="G54" s="21" t="s">
        <v>124</v>
      </c>
      <c r="H54" s="21" t="s">
        <v>259</v>
      </c>
      <c r="I54" s="21" t="s">
        <v>260</v>
      </c>
      <c r="J54" s="21">
        <v>270</v>
      </c>
      <c r="K54" s="21">
        <v>189</v>
      </c>
      <c r="L54" s="21" t="s">
        <v>261</v>
      </c>
      <c r="M54" s="37" t="s">
        <v>262</v>
      </c>
      <c r="N54" s="37" t="s">
        <v>263</v>
      </c>
      <c r="O54" s="36"/>
    </row>
    <row r="55" s="1" customFormat="true" ht="99" spans="1:15">
      <c r="A55" s="20">
        <v>42</v>
      </c>
      <c r="B55" s="21" t="s">
        <v>246</v>
      </c>
      <c r="C55" s="21" t="s">
        <v>264</v>
      </c>
      <c r="D55" s="21" t="s">
        <v>24</v>
      </c>
      <c r="E55" s="21" t="s">
        <v>25</v>
      </c>
      <c r="F55" s="21" t="s">
        <v>265</v>
      </c>
      <c r="G55" s="21" t="s">
        <v>266</v>
      </c>
      <c r="H55" s="21" t="s">
        <v>267</v>
      </c>
      <c r="I55" s="21" t="s">
        <v>260</v>
      </c>
      <c r="J55" s="21">
        <v>630</v>
      </c>
      <c r="K55" s="21">
        <v>441</v>
      </c>
      <c r="L55" s="21" t="s">
        <v>268</v>
      </c>
      <c r="M55" s="37" t="s">
        <v>262</v>
      </c>
      <c r="N55" s="37" t="s">
        <v>269</v>
      </c>
      <c r="O55" s="36"/>
    </row>
    <row r="56" s="1" customFormat="true" ht="111" spans="1:15">
      <c r="A56" s="20">
        <v>43</v>
      </c>
      <c r="B56" s="21" t="s">
        <v>246</v>
      </c>
      <c r="C56" s="21" t="s">
        <v>270</v>
      </c>
      <c r="D56" s="21" t="s">
        <v>24</v>
      </c>
      <c r="E56" s="21" t="s">
        <v>25</v>
      </c>
      <c r="F56" s="21" t="s">
        <v>271</v>
      </c>
      <c r="G56" s="21" t="s">
        <v>272</v>
      </c>
      <c r="H56" s="21" t="s">
        <v>267</v>
      </c>
      <c r="I56" s="21" t="s">
        <v>260</v>
      </c>
      <c r="J56" s="21">
        <v>360</v>
      </c>
      <c r="K56" s="21">
        <v>266</v>
      </c>
      <c r="L56" s="21" t="s">
        <v>273</v>
      </c>
      <c r="M56" s="37" t="s">
        <v>262</v>
      </c>
      <c r="N56" s="37" t="s">
        <v>274</v>
      </c>
      <c r="O56" s="36"/>
    </row>
    <row r="57" s="1" customFormat="true" ht="84" spans="1:15">
      <c r="A57" s="20">
        <v>44</v>
      </c>
      <c r="B57" s="21" t="s">
        <v>246</v>
      </c>
      <c r="C57" s="21" t="s">
        <v>275</v>
      </c>
      <c r="D57" s="21" t="s">
        <v>115</v>
      </c>
      <c r="E57" s="21" t="s">
        <v>25</v>
      </c>
      <c r="F57" s="21" t="s">
        <v>276</v>
      </c>
      <c r="G57" s="21" t="s">
        <v>277</v>
      </c>
      <c r="H57" s="21" t="s">
        <v>125</v>
      </c>
      <c r="I57" s="21" t="s">
        <v>104</v>
      </c>
      <c r="J57" s="21">
        <v>2322</v>
      </c>
      <c r="K57" s="21">
        <v>200</v>
      </c>
      <c r="L57" s="21" t="s">
        <v>278</v>
      </c>
      <c r="M57" s="37" t="s">
        <v>106</v>
      </c>
      <c r="N57" s="38" t="s">
        <v>279</v>
      </c>
      <c r="O57" s="36"/>
    </row>
    <row r="58" s="1" customFormat="true" ht="109" customHeight="true" spans="1:15">
      <c r="A58" s="20">
        <v>45</v>
      </c>
      <c r="B58" s="21" t="s">
        <v>246</v>
      </c>
      <c r="C58" s="21" t="s">
        <v>280</v>
      </c>
      <c r="D58" s="21" t="s">
        <v>115</v>
      </c>
      <c r="E58" s="21" t="s">
        <v>25</v>
      </c>
      <c r="F58" s="21" t="s">
        <v>281</v>
      </c>
      <c r="G58" s="21" t="s">
        <v>48</v>
      </c>
      <c r="H58" s="21" t="s">
        <v>282</v>
      </c>
      <c r="I58" s="21" t="s">
        <v>260</v>
      </c>
      <c r="J58" s="21">
        <v>62.6</v>
      </c>
      <c r="K58" s="21">
        <v>62</v>
      </c>
      <c r="L58" s="21" t="s">
        <v>283</v>
      </c>
      <c r="M58" s="37" t="s">
        <v>284</v>
      </c>
      <c r="N58" s="37" t="s">
        <v>285</v>
      </c>
      <c r="O58" s="36"/>
    </row>
    <row r="59" s="1" customFormat="true" ht="109" customHeight="true" spans="1:15">
      <c r="A59" s="20">
        <v>46</v>
      </c>
      <c r="B59" s="21" t="s">
        <v>246</v>
      </c>
      <c r="C59" s="21" t="s">
        <v>286</v>
      </c>
      <c r="D59" s="21" t="s">
        <v>115</v>
      </c>
      <c r="E59" s="21" t="s">
        <v>25</v>
      </c>
      <c r="F59" s="21" t="s">
        <v>287</v>
      </c>
      <c r="G59" s="21" t="s">
        <v>266</v>
      </c>
      <c r="H59" s="21" t="s">
        <v>288</v>
      </c>
      <c r="I59" s="21" t="s">
        <v>260</v>
      </c>
      <c r="J59" s="21">
        <v>85</v>
      </c>
      <c r="K59" s="21">
        <v>81</v>
      </c>
      <c r="L59" s="21" t="s">
        <v>268</v>
      </c>
      <c r="M59" s="37" t="s">
        <v>262</v>
      </c>
      <c r="N59" s="37" t="s">
        <v>289</v>
      </c>
      <c r="O59" s="36"/>
    </row>
    <row r="60" s="1" customFormat="true" ht="109" customHeight="true" spans="1:15">
      <c r="A60" s="20">
        <v>47</v>
      </c>
      <c r="B60" s="21" t="s">
        <v>246</v>
      </c>
      <c r="C60" s="21" t="s">
        <v>290</v>
      </c>
      <c r="D60" s="21" t="s">
        <v>115</v>
      </c>
      <c r="E60" s="21" t="s">
        <v>25</v>
      </c>
      <c r="F60" s="21" t="s">
        <v>291</v>
      </c>
      <c r="G60" s="21" t="s">
        <v>124</v>
      </c>
      <c r="H60" s="21" t="s">
        <v>292</v>
      </c>
      <c r="I60" s="21" t="s">
        <v>260</v>
      </c>
      <c r="J60" s="21">
        <v>92</v>
      </c>
      <c r="K60" s="21">
        <v>80</v>
      </c>
      <c r="L60" s="21" t="s">
        <v>261</v>
      </c>
      <c r="M60" s="37" t="s">
        <v>262</v>
      </c>
      <c r="N60" s="37" t="s">
        <v>293</v>
      </c>
      <c r="O60" s="36"/>
    </row>
    <row r="61" s="1" customFormat="true" ht="50" customHeight="true" spans="1:15">
      <c r="A61" s="12" t="s">
        <v>294</v>
      </c>
      <c r="B61" s="12" t="s">
        <v>295</v>
      </c>
      <c r="C61" s="21"/>
      <c r="D61" s="21"/>
      <c r="E61" s="21"/>
      <c r="F61" s="30"/>
      <c r="G61" s="22"/>
      <c r="H61" s="31"/>
      <c r="I61" s="31"/>
      <c r="J61" s="33">
        <f>J62+J79</f>
        <v>10038.81</v>
      </c>
      <c r="K61" s="33">
        <f>K62+K79</f>
        <v>5823</v>
      </c>
      <c r="L61" s="21"/>
      <c r="M61" s="37"/>
      <c r="N61" s="37"/>
      <c r="O61" s="36"/>
    </row>
    <row r="62" s="1" customFormat="true" ht="37" customHeight="true" spans="1:15">
      <c r="A62" s="19" t="s">
        <v>20</v>
      </c>
      <c r="B62" s="19" t="s">
        <v>296</v>
      </c>
      <c r="C62" s="21"/>
      <c r="D62" s="21"/>
      <c r="E62" s="21"/>
      <c r="F62" s="30"/>
      <c r="G62" s="22"/>
      <c r="H62" s="31"/>
      <c r="I62" s="31"/>
      <c r="J62" s="35">
        <f>SUM(J63:J78)</f>
        <v>7638.81</v>
      </c>
      <c r="K62" s="35">
        <f>SUM(K63:K78)</f>
        <v>4061</v>
      </c>
      <c r="L62" s="21"/>
      <c r="M62" s="37"/>
      <c r="N62" s="37"/>
      <c r="O62" s="36"/>
    </row>
    <row r="63" s="1" customFormat="true" ht="108" spans="1:15">
      <c r="A63" s="20">
        <v>48</v>
      </c>
      <c r="B63" s="21" t="s">
        <v>296</v>
      </c>
      <c r="C63" s="21" t="s">
        <v>297</v>
      </c>
      <c r="D63" s="21" t="s">
        <v>24</v>
      </c>
      <c r="E63" s="21" t="s">
        <v>298</v>
      </c>
      <c r="F63" s="21" t="s">
        <v>299</v>
      </c>
      <c r="G63" s="21" t="s">
        <v>300</v>
      </c>
      <c r="H63" s="21" t="s">
        <v>301</v>
      </c>
      <c r="I63" s="21" t="s">
        <v>27</v>
      </c>
      <c r="J63" s="21">
        <v>563.75</v>
      </c>
      <c r="K63" s="21">
        <v>400</v>
      </c>
      <c r="L63" s="21" t="s">
        <v>302</v>
      </c>
      <c r="M63" s="37" t="s">
        <v>303</v>
      </c>
      <c r="N63" s="38" t="s">
        <v>304</v>
      </c>
      <c r="O63" s="36"/>
    </row>
    <row r="64" s="1" customFormat="true" ht="148.5" spans="1:15">
      <c r="A64" s="20">
        <v>49</v>
      </c>
      <c r="B64" s="21" t="s">
        <v>296</v>
      </c>
      <c r="C64" s="21" t="s">
        <v>305</v>
      </c>
      <c r="D64" s="21" t="s">
        <v>24</v>
      </c>
      <c r="E64" s="21" t="s">
        <v>298</v>
      </c>
      <c r="F64" s="21" t="s">
        <v>306</v>
      </c>
      <c r="G64" s="21" t="s">
        <v>117</v>
      </c>
      <c r="H64" s="21" t="s">
        <v>301</v>
      </c>
      <c r="I64" s="21" t="s">
        <v>27</v>
      </c>
      <c r="J64" s="21">
        <v>503</v>
      </c>
      <c r="K64" s="21">
        <v>400</v>
      </c>
      <c r="L64" s="21" t="s">
        <v>307</v>
      </c>
      <c r="M64" s="37" t="s">
        <v>308</v>
      </c>
      <c r="N64" s="37" t="s">
        <v>309</v>
      </c>
      <c r="O64" s="36"/>
    </row>
    <row r="65" s="1" customFormat="true" ht="151" customHeight="true" spans="1:15">
      <c r="A65" s="20">
        <v>50</v>
      </c>
      <c r="B65" s="21" t="s">
        <v>296</v>
      </c>
      <c r="C65" s="21" t="s">
        <v>310</v>
      </c>
      <c r="D65" s="21" t="s">
        <v>24</v>
      </c>
      <c r="E65" s="21" t="s">
        <v>298</v>
      </c>
      <c r="F65" s="21" t="s">
        <v>311</v>
      </c>
      <c r="G65" s="21" t="s">
        <v>43</v>
      </c>
      <c r="H65" s="21" t="s">
        <v>301</v>
      </c>
      <c r="I65" s="21" t="s">
        <v>43</v>
      </c>
      <c r="J65" s="21">
        <v>514.75</v>
      </c>
      <c r="K65" s="21">
        <v>400</v>
      </c>
      <c r="L65" s="21" t="s">
        <v>312</v>
      </c>
      <c r="M65" s="37" t="s">
        <v>313</v>
      </c>
      <c r="N65" s="37" t="s">
        <v>314</v>
      </c>
      <c r="O65" s="36"/>
    </row>
    <row r="66" s="1" customFormat="true" ht="105" customHeight="true" spans="1:15">
      <c r="A66" s="20">
        <v>51</v>
      </c>
      <c r="B66" s="21" t="s">
        <v>296</v>
      </c>
      <c r="C66" s="21" t="s">
        <v>315</v>
      </c>
      <c r="D66" s="21" t="s">
        <v>316</v>
      </c>
      <c r="E66" s="21" t="s">
        <v>101</v>
      </c>
      <c r="F66" s="21" t="s">
        <v>317</v>
      </c>
      <c r="G66" s="21" t="s">
        <v>318</v>
      </c>
      <c r="H66" s="21" t="s">
        <v>319</v>
      </c>
      <c r="I66" s="21" t="s">
        <v>320</v>
      </c>
      <c r="J66" s="21">
        <v>781.39</v>
      </c>
      <c r="K66" s="21">
        <v>490</v>
      </c>
      <c r="L66" s="21" t="s">
        <v>321</v>
      </c>
      <c r="M66" s="37" t="s">
        <v>322</v>
      </c>
      <c r="N66" s="37" t="s">
        <v>323</v>
      </c>
      <c r="O66" s="36"/>
    </row>
    <row r="67" s="1" customFormat="true" ht="108" spans="1:15">
      <c r="A67" s="20">
        <v>52</v>
      </c>
      <c r="B67" s="21" t="s">
        <v>296</v>
      </c>
      <c r="C67" s="24" t="s">
        <v>324</v>
      </c>
      <c r="D67" s="21" t="s">
        <v>316</v>
      </c>
      <c r="E67" s="21" t="s">
        <v>325</v>
      </c>
      <c r="F67" s="21" t="s">
        <v>326</v>
      </c>
      <c r="G67" s="21" t="s">
        <v>327</v>
      </c>
      <c r="H67" s="21" t="s">
        <v>319</v>
      </c>
      <c r="I67" s="21" t="s">
        <v>320</v>
      </c>
      <c r="J67" s="21">
        <v>978.9</v>
      </c>
      <c r="K67" s="21">
        <v>700</v>
      </c>
      <c r="L67" s="21" t="s">
        <v>328</v>
      </c>
      <c r="M67" s="37" t="s">
        <v>322</v>
      </c>
      <c r="N67" s="38" t="s">
        <v>329</v>
      </c>
      <c r="O67" s="36"/>
    </row>
    <row r="68" s="1" customFormat="true" ht="108" spans="1:15">
      <c r="A68" s="20">
        <v>53</v>
      </c>
      <c r="B68" s="21" t="s">
        <v>296</v>
      </c>
      <c r="C68" s="21" t="s">
        <v>330</v>
      </c>
      <c r="D68" s="21" t="s">
        <v>316</v>
      </c>
      <c r="E68" s="21" t="s">
        <v>25</v>
      </c>
      <c r="F68" s="21" t="s">
        <v>331</v>
      </c>
      <c r="G68" s="21" t="s">
        <v>332</v>
      </c>
      <c r="H68" s="21" t="s">
        <v>319</v>
      </c>
      <c r="I68" s="21" t="s">
        <v>320</v>
      </c>
      <c r="J68" s="21">
        <v>634.5</v>
      </c>
      <c r="K68" s="21">
        <v>270</v>
      </c>
      <c r="L68" s="21" t="s">
        <v>333</v>
      </c>
      <c r="M68" s="37" t="s">
        <v>322</v>
      </c>
      <c r="N68" s="38" t="s">
        <v>334</v>
      </c>
      <c r="O68" s="36"/>
    </row>
    <row r="69" s="1" customFormat="true" ht="108" spans="1:15">
      <c r="A69" s="20">
        <v>54</v>
      </c>
      <c r="B69" s="21" t="s">
        <v>296</v>
      </c>
      <c r="C69" s="21" t="s">
        <v>335</v>
      </c>
      <c r="D69" s="21" t="s">
        <v>316</v>
      </c>
      <c r="E69" s="21" t="s">
        <v>25</v>
      </c>
      <c r="F69" s="21" t="s">
        <v>336</v>
      </c>
      <c r="G69" s="21" t="s">
        <v>337</v>
      </c>
      <c r="H69" s="21" t="s">
        <v>319</v>
      </c>
      <c r="I69" s="21" t="s">
        <v>320</v>
      </c>
      <c r="J69" s="21">
        <v>485.65</v>
      </c>
      <c r="K69" s="21">
        <v>230</v>
      </c>
      <c r="L69" s="21" t="s">
        <v>338</v>
      </c>
      <c r="M69" s="37" t="s">
        <v>322</v>
      </c>
      <c r="N69" s="38" t="s">
        <v>339</v>
      </c>
      <c r="O69" s="36"/>
    </row>
    <row r="70" s="1" customFormat="true" ht="132" spans="1:15">
      <c r="A70" s="20">
        <v>55</v>
      </c>
      <c r="B70" s="21" t="s">
        <v>296</v>
      </c>
      <c r="C70" s="21" t="s">
        <v>340</v>
      </c>
      <c r="D70" s="21" t="s">
        <v>24</v>
      </c>
      <c r="E70" s="21" t="s">
        <v>101</v>
      </c>
      <c r="F70" s="21" t="s">
        <v>341</v>
      </c>
      <c r="G70" s="21" t="s">
        <v>342</v>
      </c>
      <c r="H70" s="21" t="s">
        <v>319</v>
      </c>
      <c r="I70" s="21" t="s">
        <v>240</v>
      </c>
      <c r="J70" s="21">
        <v>352</v>
      </c>
      <c r="K70" s="21">
        <v>210</v>
      </c>
      <c r="L70" s="21" t="s">
        <v>343</v>
      </c>
      <c r="M70" s="37" t="s">
        <v>344</v>
      </c>
      <c r="N70" s="38" t="s">
        <v>345</v>
      </c>
      <c r="O70" s="36"/>
    </row>
    <row r="71" s="1" customFormat="true" ht="132" spans="1:15">
      <c r="A71" s="20">
        <v>56</v>
      </c>
      <c r="B71" s="21" t="s">
        <v>296</v>
      </c>
      <c r="C71" s="21" t="s">
        <v>346</v>
      </c>
      <c r="D71" s="21" t="s">
        <v>24</v>
      </c>
      <c r="E71" s="21" t="s">
        <v>101</v>
      </c>
      <c r="F71" s="21" t="s">
        <v>347</v>
      </c>
      <c r="G71" s="21" t="s">
        <v>348</v>
      </c>
      <c r="H71" s="21" t="s">
        <v>319</v>
      </c>
      <c r="I71" s="21" t="s">
        <v>240</v>
      </c>
      <c r="J71" s="21">
        <v>163</v>
      </c>
      <c r="K71" s="21">
        <v>105</v>
      </c>
      <c r="L71" s="21" t="s">
        <v>349</v>
      </c>
      <c r="M71" s="37" t="s">
        <v>344</v>
      </c>
      <c r="N71" s="38" t="s">
        <v>350</v>
      </c>
      <c r="O71" s="36"/>
    </row>
    <row r="72" s="1" customFormat="true" ht="105" customHeight="true" spans="1:15">
      <c r="A72" s="20">
        <v>57</v>
      </c>
      <c r="B72" s="21" t="s">
        <v>296</v>
      </c>
      <c r="C72" s="21" t="s">
        <v>351</v>
      </c>
      <c r="D72" s="21" t="s">
        <v>24</v>
      </c>
      <c r="E72" s="21" t="s">
        <v>101</v>
      </c>
      <c r="F72" s="21" t="s">
        <v>352</v>
      </c>
      <c r="G72" s="21" t="s">
        <v>353</v>
      </c>
      <c r="H72" s="21" t="s">
        <v>354</v>
      </c>
      <c r="I72" s="21" t="s">
        <v>240</v>
      </c>
      <c r="J72" s="21">
        <v>248</v>
      </c>
      <c r="K72" s="21">
        <v>112</v>
      </c>
      <c r="L72" s="21" t="s">
        <v>355</v>
      </c>
      <c r="M72" s="37" t="s">
        <v>344</v>
      </c>
      <c r="N72" s="37" t="s">
        <v>356</v>
      </c>
      <c r="O72" s="36"/>
    </row>
    <row r="73" s="1" customFormat="true" ht="132" spans="1:15">
      <c r="A73" s="20">
        <v>58</v>
      </c>
      <c r="B73" s="21" t="s">
        <v>296</v>
      </c>
      <c r="C73" s="21" t="s">
        <v>357</v>
      </c>
      <c r="D73" s="21" t="s">
        <v>24</v>
      </c>
      <c r="E73" s="21" t="s">
        <v>101</v>
      </c>
      <c r="F73" s="21" t="s">
        <v>358</v>
      </c>
      <c r="G73" s="21" t="s">
        <v>359</v>
      </c>
      <c r="H73" s="21" t="s">
        <v>354</v>
      </c>
      <c r="I73" s="21" t="s">
        <v>240</v>
      </c>
      <c r="J73" s="21">
        <v>198</v>
      </c>
      <c r="K73" s="21">
        <v>133</v>
      </c>
      <c r="L73" s="21" t="s">
        <v>360</v>
      </c>
      <c r="M73" s="37" t="s">
        <v>344</v>
      </c>
      <c r="N73" s="38" t="s">
        <v>361</v>
      </c>
      <c r="O73" s="36"/>
    </row>
    <row r="74" s="1" customFormat="true" ht="214.5" spans="1:15">
      <c r="A74" s="20">
        <v>59</v>
      </c>
      <c r="B74" s="21" t="s">
        <v>296</v>
      </c>
      <c r="C74" s="21" t="s">
        <v>362</v>
      </c>
      <c r="D74" s="21" t="s">
        <v>24</v>
      </c>
      <c r="E74" s="21" t="s">
        <v>159</v>
      </c>
      <c r="F74" s="21" t="s">
        <v>363</v>
      </c>
      <c r="G74" s="21" t="s">
        <v>364</v>
      </c>
      <c r="H74" s="21" t="s">
        <v>259</v>
      </c>
      <c r="I74" s="21" t="s">
        <v>39</v>
      </c>
      <c r="J74" s="21">
        <v>400</v>
      </c>
      <c r="K74" s="21">
        <v>140</v>
      </c>
      <c r="L74" s="21" t="s">
        <v>365</v>
      </c>
      <c r="M74" s="37" t="s">
        <v>366</v>
      </c>
      <c r="N74" s="37" t="s">
        <v>367</v>
      </c>
      <c r="O74" s="36"/>
    </row>
    <row r="75" s="1" customFormat="true" ht="231" spans="1:15">
      <c r="A75" s="20">
        <v>60</v>
      </c>
      <c r="B75" s="21" t="s">
        <v>296</v>
      </c>
      <c r="C75" s="21" t="s">
        <v>368</v>
      </c>
      <c r="D75" s="21" t="s">
        <v>24</v>
      </c>
      <c r="E75" s="21" t="s">
        <v>159</v>
      </c>
      <c r="F75" s="21" t="s">
        <v>369</v>
      </c>
      <c r="G75" s="21" t="s">
        <v>370</v>
      </c>
      <c r="H75" s="21" t="s">
        <v>259</v>
      </c>
      <c r="I75" s="21" t="s">
        <v>175</v>
      </c>
      <c r="J75" s="21">
        <v>150</v>
      </c>
      <c r="K75" s="21">
        <v>105</v>
      </c>
      <c r="L75" s="21" t="s">
        <v>371</v>
      </c>
      <c r="M75" s="37" t="s">
        <v>372</v>
      </c>
      <c r="N75" s="37" t="s">
        <v>373</v>
      </c>
      <c r="O75" s="36"/>
    </row>
    <row r="76" s="1" customFormat="true" ht="105" customHeight="true" spans="1:15">
      <c r="A76" s="20">
        <v>61</v>
      </c>
      <c r="B76" s="21" t="s">
        <v>296</v>
      </c>
      <c r="C76" s="21" t="s">
        <v>374</v>
      </c>
      <c r="D76" s="21" t="s">
        <v>24</v>
      </c>
      <c r="E76" s="21" t="s">
        <v>159</v>
      </c>
      <c r="F76" s="21" t="s">
        <v>375</v>
      </c>
      <c r="G76" s="21" t="s">
        <v>376</v>
      </c>
      <c r="H76" s="21" t="s">
        <v>259</v>
      </c>
      <c r="I76" s="21" t="s">
        <v>175</v>
      </c>
      <c r="J76" s="21">
        <v>200</v>
      </c>
      <c r="K76" s="21">
        <v>140</v>
      </c>
      <c r="L76" s="21" t="s">
        <v>377</v>
      </c>
      <c r="M76" s="37" t="s">
        <v>378</v>
      </c>
      <c r="N76" s="37" t="s">
        <v>379</v>
      </c>
      <c r="O76" s="36"/>
    </row>
    <row r="77" s="1" customFormat="true" ht="132" spans="1:15">
      <c r="A77" s="20">
        <v>62</v>
      </c>
      <c r="B77" s="21" t="s">
        <v>296</v>
      </c>
      <c r="C77" s="21" t="s">
        <v>380</v>
      </c>
      <c r="D77" s="21" t="s">
        <v>115</v>
      </c>
      <c r="E77" s="21" t="s">
        <v>25</v>
      </c>
      <c r="F77" s="21" t="s">
        <v>381</v>
      </c>
      <c r="G77" s="21" t="s">
        <v>382</v>
      </c>
      <c r="H77" s="21" t="s">
        <v>282</v>
      </c>
      <c r="I77" s="21" t="s">
        <v>43</v>
      </c>
      <c r="J77" s="21">
        <v>1242</v>
      </c>
      <c r="K77" s="21">
        <v>100</v>
      </c>
      <c r="L77" s="21" t="s">
        <v>383</v>
      </c>
      <c r="M77" s="37" t="s">
        <v>384</v>
      </c>
      <c r="N77" s="37" t="s">
        <v>385</v>
      </c>
      <c r="O77" s="36"/>
    </row>
    <row r="78" s="1" customFormat="true" ht="231" spans="1:15">
      <c r="A78" s="20">
        <v>63</v>
      </c>
      <c r="B78" s="21" t="s">
        <v>296</v>
      </c>
      <c r="C78" s="21" t="s">
        <v>386</v>
      </c>
      <c r="D78" s="21" t="s">
        <v>24</v>
      </c>
      <c r="E78" s="21" t="s">
        <v>159</v>
      </c>
      <c r="F78" s="21" t="s">
        <v>387</v>
      </c>
      <c r="G78" s="21" t="s">
        <v>388</v>
      </c>
      <c r="H78" s="21" t="s">
        <v>259</v>
      </c>
      <c r="I78" s="21" t="s">
        <v>175</v>
      </c>
      <c r="J78" s="21">
        <v>223.87</v>
      </c>
      <c r="K78" s="21">
        <v>126</v>
      </c>
      <c r="L78" s="21" t="s">
        <v>389</v>
      </c>
      <c r="M78" s="37" t="s">
        <v>390</v>
      </c>
      <c r="N78" s="37" t="s">
        <v>391</v>
      </c>
      <c r="O78" s="36"/>
    </row>
    <row r="79" s="1" customFormat="true" ht="48" customHeight="true" spans="1:15">
      <c r="A79" s="19" t="s">
        <v>156</v>
      </c>
      <c r="B79" s="19" t="s">
        <v>392</v>
      </c>
      <c r="C79" s="39"/>
      <c r="D79" s="39"/>
      <c r="E79" s="39"/>
      <c r="F79" s="30"/>
      <c r="G79" s="22"/>
      <c r="H79" s="31"/>
      <c r="I79" s="31"/>
      <c r="J79" s="35">
        <f>SUM(J80:J82)</f>
        <v>2400</v>
      </c>
      <c r="K79" s="35">
        <f>SUM(K80:K82)</f>
        <v>1762</v>
      </c>
      <c r="L79" s="21"/>
      <c r="M79" s="37"/>
      <c r="N79" s="37"/>
      <c r="O79" s="36"/>
    </row>
    <row r="80" s="1" customFormat="true" ht="247.5" spans="1:15">
      <c r="A80" s="20">
        <v>64</v>
      </c>
      <c r="B80" s="21" t="s">
        <v>393</v>
      </c>
      <c r="C80" s="21" t="s">
        <v>394</v>
      </c>
      <c r="D80" s="21" t="s">
        <v>24</v>
      </c>
      <c r="E80" s="21" t="s">
        <v>25</v>
      </c>
      <c r="F80" s="21" t="s">
        <v>395</v>
      </c>
      <c r="G80" s="21" t="s">
        <v>239</v>
      </c>
      <c r="H80" s="21" t="s">
        <v>267</v>
      </c>
      <c r="I80" s="21" t="s">
        <v>240</v>
      </c>
      <c r="J80" s="21">
        <v>1800</v>
      </c>
      <c r="K80" s="21">
        <v>1222</v>
      </c>
      <c r="L80" s="21" t="s">
        <v>396</v>
      </c>
      <c r="M80" s="37" t="s">
        <v>397</v>
      </c>
      <c r="N80" s="37" t="s">
        <v>398</v>
      </c>
      <c r="O80" s="36"/>
    </row>
    <row r="81" s="1" customFormat="true" ht="214.5" spans="1:15">
      <c r="A81" s="20">
        <v>65</v>
      </c>
      <c r="B81" s="21" t="s">
        <v>393</v>
      </c>
      <c r="C81" s="21" t="s">
        <v>399</v>
      </c>
      <c r="D81" s="21" t="s">
        <v>24</v>
      </c>
      <c r="E81" s="21" t="s">
        <v>159</v>
      </c>
      <c r="F81" s="21" t="s">
        <v>400</v>
      </c>
      <c r="G81" s="21" t="s">
        <v>401</v>
      </c>
      <c r="H81" s="21" t="s">
        <v>219</v>
      </c>
      <c r="I81" s="21" t="s">
        <v>175</v>
      </c>
      <c r="J81" s="21">
        <v>300</v>
      </c>
      <c r="K81" s="21">
        <v>270</v>
      </c>
      <c r="L81" s="21" t="s">
        <v>402</v>
      </c>
      <c r="M81" s="37" t="s">
        <v>366</v>
      </c>
      <c r="N81" s="37" t="s">
        <v>403</v>
      </c>
      <c r="O81" s="36"/>
    </row>
    <row r="82" s="1" customFormat="true" ht="181.5" spans="1:15">
      <c r="A82" s="20">
        <v>66</v>
      </c>
      <c r="B82" s="21" t="s">
        <v>393</v>
      </c>
      <c r="C82" s="21" t="s">
        <v>404</v>
      </c>
      <c r="D82" s="21" t="s">
        <v>24</v>
      </c>
      <c r="E82" s="21" t="s">
        <v>159</v>
      </c>
      <c r="F82" s="21" t="s">
        <v>405</v>
      </c>
      <c r="G82" s="21" t="s">
        <v>406</v>
      </c>
      <c r="H82" s="21" t="s">
        <v>195</v>
      </c>
      <c r="I82" s="21" t="s">
        <v>175</v>
      </c>
      <c r="J82" s="21">
        <v>300</v>
      </c>
      <c r="K82" s="21">
        <v>270</v>
      </c>
      <c r="L82" s="21" t="s">
        <v>407</v>
      </c>
      <c r="M82" s="37" t="s">
        <v>366</v>
      </c>
      <c r="N82" s="37" t="s">
        <v>408</v>
      </c>
      <c r="O82" s="36"/>
    </row>
    <row r="83" s="1" customFormat="true" ht="42" customHeight="true" spans="1:15">
      <c r="A83" s="12" t="s">
        <v>409</v>
      </c>
      <c r="B83" s="12" t="s">
        <v>410</v>
      </c>
      <c r="C83" s="22"/>
      <c r="D83" s="40"/>
      <c r="E83" s="40"/>
      <c r="F83" s="30"/>
      <c r="G83" s="22"/>
      <c r="H83" s="31"/>
      <c r="I83" s="31"/>
      <c r="J83" s="42">
        <f>SUM(J84:J88)</f>
        <v>1104.84</v>
      </c>
      <c r="K83" s="42">
        <f>SUM(K84:K88)</f>
        <v>656</v>
      </c>
      <c r="L83" s="21"/>
      <c r="M83" s="37"/>
      <c r="N83" s="37"/>
      <c r="O83" s="36"/>
    </row>
    <row r="84" s="1" customFormat="true" ht="115.5" spans="1:15">
      <c r="A84" s="20">
        <v>67</v>
      </c>
      <c r="B84" s="21" t="s">
        <v>411</v>
      </c>
      <c r="C84" s="21" t="s">
        <v>412</v>
      </c>
      <c r="D84" s="21" t="s">
        <v>24</v>
      </c>
      <c r="E84" s="21" t="s">
        <v>25</v>
      </c>
      <c r="F84" s="21" t="s">
        <v>413</v>
      </c>
      <c r="G84" s="21" t="s">
        <v>27</v>
      </c>
      <c r="H84" s="21" t="s">
        <v>28</v>
      </c>
      <c r="I84" s="21" t="s">
        <v>27</v>
      </c>
      <c r="J84" s="21">
        <v>298.59</v>
      </c>
      <c r="K84" s="21">
        <v>179</v>
      </c>
      <c r="L84" s="21" t="s">
        <v>414</v>
      </c>
      <c r="M84" s="37" t="s">
        <v>415</v>
      </c>
      <c r="N84" s="37" t="s">
        <v>416</v>
      </c>
      <c r="O84" s="36"/>
    </row>
    <row r="85" s="1" customFormat="true" ht="181.5" spans="1:15">
      <c r="A85" s="20">
        <v>68</v>
      </c>
      <c r="B85" s="21" t="s">
        <v>411</v>
      </c>
      <c r="C85" s="21" t="s">
        <v>417</v>
      </c>
      <c r="D85" s="21" t="s">
        <v>24</v>
      </c>
      <c r="E85" s="21" t="s">
        <v>25</v>
      </c>
      <c r="F85" s="21" t="s">
        <v>413</v>
      </c>
      <c r="G85" s="21" t="s">
        <v>34</v>
      </c>
      <c r="H85" s="21" t="s">
        <v>28</v>
      </c>
      <c r="I85" s="21" t="s">
        <v>34</v>
      </c>
      <c r="J85" s="21">
        <v>64</v>
      </c>
      <c r="K85" s="21">
        <v>32</v>
      </c>
      <c r="L85" s="21" t="s">
        <v>418</v>
      </c>
      <c r="M85" s="37" t="s">
        <v>419</v>
      </c>
      <c r="N85" s="37" t="s">
        <v>420</v>
      </c>
      <c r="O85" s="36"/>
    </row>
    <row r="86" s="1" customFormat="true" ht="181.5" spans="1:15">
      <c r="A86" s="20">
        <v>69</v>
      </c>
      <c r="B86" s="21" t="s">
        <v>411</v>
      </c>
      <c r="C86" s="21" t="s">
        <v>421</v>
      </c>
      <c r="D86" s="21" t="s">
        <v>24</v>
      </c>
      <c r="E86" s="21" t="s">
        <v>25</v>
      </c>
      <c r="F86" s="21" t="s">
        <v>413</v>
      </c>
      <c r="G86" s="21" t="s">
        <v>39</v>
      </c>
      <c r="H86" s="21" t="s">
        <v>28</v>
      </c>
      <c r="I86" s="21" t="s">
        <v>39</v>
      </c>
      <c r="J86" s="21">
        <v>182</v>
      </c>
      <c r="K86" s="21">
        <v>109</v>
      </c>
      <c r="L86" s="21" t="s">
        <v>422</v>
      </c>
      <c r="M86" s="37" t="s">
        <v>423</v>
      </c>
      <c r="N86" s="37" t="s">
        <v>424</v>
      </c>
      <c r="O86" s="36"/>
    </row>
    <row r="87" s="1" customFormat="true" ht="103" customHeight="true" spans="1:15">
      <c r="A87" s="20">
        <v>70</v>
      </c>
      <c r="B87" s="21" t="s">
        <v>411</v>
      </c>
      <c r="C87" s="21" t="s">
        <v>425</v>
      </c>
      <c r="D87" s="21" t="s">
        <v>24</v>
      </c>
      <c r="E87" s="21" t="s">
        <v>25</v>
      </c>
      <c r="F87" s="21" t="s">
        <v>413</v>
      </c>
      <c r="G87" s="21" t="s">
        <v>43</v>
      </c>
      <c r="H87" s="21" t="s">
        <v>28</v>
      </c>
      <c r="I87" s="21" t="s">
        <v>43</v>
      </c>
      <c r="J87" s="21">
        <v>317.25</v>
      </c>
      <c r="K87" s="21">
        <v>190</v>
      </c>
      <c r="L87" s="21" t="s">
        <v>426</v>
      </c>
      <c r="M87" s="37" t="s">
        <v>427</v>
      </c>
      <c r="N87" s="37" t="s">
        <v>428</v>
      </c>
      <c r="O87" s="36"/>
    </row>
    <row r="88" s="1" customFormat="true" ht="165" spans="1:15">
      <c r="A88" s="20">
        <v>71</v>
      </c>
      <c r="B88" s="21" t="s">
        <v>411</v>
      </c>
      <c r="C88" s="21" t="s">
        <v>429</v>
      </c>
      <c r="D88" s="21" t="s">
        <v>24</v>
      </c>
      <c r="E88" s="21" t="s">
        <v>25</v>
      </c>
      <c r="F88" s="21" t="s">
        <v>413</v>
      </c>
      <c r="G88" s="21" t="s">
        <v>48</v>
      </c>
      <c r="H88" s="21" t="s">
        <v>28</v>
      </c>
      <c r="I88" s="21" t="s">
        <v>48</v>
      </c>
      <c r="J88" s="21">
        <v>243</v>
      </c>
      <c r="K88" s="21">
        <v>146</v>
      </c>
      <c r="L88" s="21" t="s">
        <v>430</v>
      </c>
      <c r="M88" s="37" t="s">
        <v>423</v>
      </c>
      <c r="N88" s="37" t="s">
        <v>431</v>
      </c>
      <c r="O88" s="36"/>
    </row>
    <row r="89" s="1" customFormat="true" ht="55" customHeight="true" spans="1:15">
      <c r="A89" s="12" t="s">
        <v>432</v>
      </c>
      <c r="B89" s="12" t="s">
        <v>433</v>
      </c>
      <c r="C89" s="21"/>
      <c r="D89" s="40"/>
      <c r="E89" s="40"/>
      <c r="F89" s="30"/>
      <c r="G89" s="22"/>
      <c r="H89" s="31"/>
      <c r="I89" s="31"/>
      <c r="J89" s="31">
        <f>SUM(J90:J103)</f>
        <v>4011.86</v>
      </c>
      <c r="K89" s="31">
        <f>SUM(K90:K103)</f>
        <v>2620</v>
      </c>
      <c r="L89" s="21"/>
      <c r="M89" s="37"/>
      <c r="N89" s="37"/>
      <c r="O89" s="36"/>
    </row>
    <row r="90" s="1" customFormat="true" ht="181.5" spans="1:15">
      <c r="A90" s="20">
        <v>72</v>
      </c>
      <c r="B90" s="21" t="s">
        <v>433</v>
      </c>
      <c r="C90" s="21" t="s">
        <v>434</v>
      </c>
      <c r="D90" s="21" t="s">
        <v>24</v>
      </c>
      <c r="E90" s="21" t="s">
        <v>159</v>
      </c>
      <c r="F90" s="21" t="s">
        <v>435</v>
      </c>
      <c r="G90" s="21" t="s">
        <v>436</v>
      </c>
      <c r="H90" s="21" t="s">
        <v>219</v>
      </c>
      <c r="I90" s="21" t="s">
        <v>175</v>
      </c>
      <c r="J90" s="21">
        <v>50</v>
      </c>
      <c r="K90" s="21">
        <v>50</v>
      </c>
      <c r="L90" s="21" t="s">
        <v>437</v>
      </c>
      <c r="M90" s="37" t="s">
        <v>438</v>
      </c>
      <c r="N90" s="37" t="s">
        <v>439</v>
      </c>
      <c r="O90" s="36"/>
    </row>
    <row r="91" s="1" customFormat="true" ht="409.5" spans="1:15">
      <c r="A91" s="20">
        <v>73</v>
      </c>
      <c r="B91" s="21" t="s">
        <v>433</v>
      </c>
      <c r="C91" s="21" t="s">
        <v>440</v>
      </c>
      <c r="D91" s="21" t="s">
        <v>24</v>
      </c>
      <c r="E91" s="21" t="s">
        <v>25</v>
      </c>
      <c r="F91" s="21" t="s">
        <v>441</v>
      </c>
      <c r="G91" s="21" t="s">
        <v>27</v>
      </c>
      <c r="H91" s="21" t="s">
        <v>442</v>
      </c>
      <c r="I91" s="21" t="s">
        <v>27</v>
      </c>
      <c r="J91" s="21">
        <v>110</v>
      </c>
      <c r="K91" s="21">
        <v>48</v>
      </c>
      <c r="L91" s="21" t="s">
        <v>443</v>
      </c>
      <c r="M91" s="37" t="s">
        <v>444</v>
      </c>
      <c r="N91" s="37" t="s">
        <v>445</v>
      </c>
      <c r="O91" s="36"/>
    </row>
    <row r="92" s="1" customFormat="true" ht="123" spans="1:15">
      <c r="A92" s="20">
        <v>74</v>
      </c>
      <c r="B92" s="21" t="s">
        <v>433</v>
      </c>
      <c r="C92" s="21" t="s">
        <v>446</v>
      </c>
      <c r="D92" s="21" t="s">
        <v>24</v>
      </c>
      <c r="E92" s="21" t="s">
        <v>25</v>
      </c>
      <c r="F92" s="21" t="s">
        <v>441</v>
      </c>
      <c r="G92" s="21" t="s">
        <v>34</v>
      </c>
      <c r="H92" s="21" t="s">
        <v>442</v>
      </c>
      <c r="I92" s="21" t="s">
        <v>34</v>
      </c>
      <c r="J92" s="21">
        <v>43</v>
      </c>
      <c r="K92" s="21">
        <v>19</v>
      </c>
      <c r="L92" s="21" t="s">
        <v>447</v>
      </c>
      <c r="M92" s="37" t="s">
        <v>448</v>
      </c>
      <c r="N92" s="37" t="s">
        <v>449</v>
      </c>
      <c r="O92" s="36"/>
    </row>
    <row r="93" s="1" customFormat="true" ht="160.5" spans="1:15">
      <c r="A93" s="20">
        <v>75</v>
      </c>
      <c r="B93" s="21" t="s">
        <v>433</v>
      </c>
      <c r="C93" s="21" t="s">
        <v>450</v>
      </c>
      <c r="D93" s="21" t="s">
        <v>24</v>
      </c>
      <c r="E93" s="21" t="s">
        <v>25</v>
      </c>
      <c r="F93" s="21" t="s">
        <v>441</v>
      </c>
      <c r="G93" s="21" t="s">
        <v>48</v>
      </c>
      <c r="H93" s="21" t="s">
        <v>442</v>
      </c>
      <c r="I93" s="21" t="s">
        <v>48</v>
      </c>
      <c r="J93" s="21">
        <v>176</v>
      </c>
      <c r="K93" s="21">
        <v>76</v>
      </c>
      <c r="L93" s="21" t="s">
        <v>451</v>
      </c>
      <c r="M93" s="37" t="s">
        <v>452</v>
      </c>
      <c r="N93" s="37" t="s">
        <v>453</v>
      </c>
      <c r="O93" s="36"/>
    </row>
    <row r="94" s="1" customFormat="true" ht="148.5" spans="1:15">
      <c r="A94" s="20">
        <v>76</v>
      </c>
      <c r="B94" s="21" t="s">
        <v>433</v>
      </c>
      <c r="C94" s="21" t="s">
        <v>454</v>
      </c>
      <c r="D94" s="21" t="s">
        <v>24</v>
      </c>
      <c r="E94" s="21" t="s">
        <v>25</v>
      </c>
      <c r="F94" s="21" t="s">
        <v>441</v>
      </c>
      <c r="G94" s="21" t="s">
        <v>43</v>
      </c>
      <c r="H94" s="21" t="s">
        <v>442</v>
      </c>
      <c r="I94" s="21" t="s">
        <v>43</v>
      </c>
      <c r="J94" s="21">
        <v>110</v>
      </c>
      <c r="K94" s="21">
        <v>48</v>
      </c>
      <c r="L94" s="21" t="s">
        <v>455</v>
      </c>
      <c r="M94" s="37" t="s">
        <v>456</v>
      </c>
      <c r="N94" s="37" t="s">
        <v>457</v>
      </c>
      <c r="O94" s="36"/>
    </row>
    <row r="95" s="1" customFormat="true" ht="181.5" spans="1:15">
      <c r="A95" s="20">
        <v>77</v>
      </c>
      <c r="B95" s="21" t="s">
        <v>433</v>
      </c>
      <c r="C95" s="21" t="s">
        <v>458</v>
      </c>
      <c r="D95" s="21" t="s">
        <v>24</v>
      </c>
      <c r="E95" s="21" t="s">
        <v>25</v>
      </c>
      <c r="F95" s="21" t="s">
        <v>441</v>
      </c>
      <c r="G95" s="21" t="s">
        <v>39</v>
      </c>
      <c r="H95" s="21" t="s">
        <v>442</v>
      </c>
      <c r="I95" s="21" t="s">
        <v>39</v>
      </c>
      <c r="J95" s="21">
        <v>160</v>
      </c>
      <c r="K95" s="21">
        <v>69</v>
      </c>
      <c r="L95" s="21" t="s">
        <v>459</v>
      </c>
      <c r="M95" s="37" t="s">
        <v>460</v>
      </c>
      <c r="N95" s="37" t="s">
        <v>461</v>
      </c>
      <c r="O95" s="36"/>
    </row>
    <row r="96" s="1" customFormat="true" ht="99" spans="1:15">
      <c r="A96" s="20">
        <v>78</v>
      </c>
      <c r="B96" s="21" t="s">
        <v>433</v>
      </c>
      <c r="C96" s="21" t="s">
        <v>462</v>
      </c>
      <c r="D96" s="21" t="s">
        <v>24</v>
      </c>
      <c r="E96" s="21" t="s">
        <v>25</v>
      </c>
      <c r="F96" s="21" t="s">
        <v>463</v>
      </c>
      <c r="G96" s="21" t="s">
        <v>364</v>
      </c>
      <c r="H96" s="21" t="s">
        <v>267</v>
      </c>
      <c r="I96" s="21" t="s">
        <v>260</v>
      </c>
      <c r="J96" s="21">
        <v>560</v>
      </c>
      <c r="K96" s="21">
        <v>392</v>
      </c>
      <c r="L96" s="21" t="s">
        <v>464</v>
      </c>
      <c r="M96" s="37" t="s">
        <v>465</v>
      </c>
      <c r="N96" s="37" t="s">
        <v>466</v>
      </c>
      <c r="O96" s="36"/>
    </row>
    <row r="97" s="1" customFormat="true" ht="97" customHeight="true" spans="1:15">
      <c r="A97" s="20">
        <v>79</v>
      </c>
      <c r="B97" s="21" t="s">
        <v>433</v>
      </c>
      <c r="C97" s="21" t="s">
        <v>467</v>
      </c>
      <c r="D97" s="21" t="s">
        <v>24</v>
      </c>
      <c r="E97" s="21" t="s">
        <v>25</v>
      </c>
      <c r="F97" s="21" t="s">
        <v>468</v>
      </c>
      <c r="G97" s="21" t="s">
        <v>469</v>
      </c>
      <c r="H97" s="21" t="s">
        <v>267</v>
      </c>
      <c r="I97" s="21" t="s">
        <v>260</v>
      </c>
      <c r="J97" s="21">
        <v>145</v>
      </c>
      <c r="K97" s="21">
        <v>112</v>
      </c>
      <c r="L97" s="21" t="s">
        <v>470</v>
      </c>
      <c r="M97" s="37" t="s">
        <v>465</v>
      </c>
      <c r="N97" s="37" t="s">
        <v>466</v>
      </c>
      <c r="O97" s="36"/>
    </row>
    <row r="98" s="1" customFormat="true" ht="97" customHeight="true" spans="1:15">
      <c r="A98" s="20">
        <v>80</v>
      </c>
      <c r="B98" s="21" t="s">
        <v>433</v>
      </c>
      <c r="C98" s="21" t="s">
        <v>471</v>
      </c>
      <c r="D98" s="21" t="s">
        <v>24</v>
      </c>
      <c r="E98" s="21" t="s">
        <v>25</v>
      </c>
      <c r="F98" s="21" t="s">
        <v>472</v>
      </c>
      <c r="G98" s="21" t="s">
        <v>473</v>
      </c>
      <c r="H98" s="21" t="s">
        <v>267</v>
      </c>
      <c r="I98" s="21" t="s">
        <v>260</v>
      </c>
      <c r="J98" s="21">
        <v>1027</v>
      </c>
      <c r="K98" s="21">
        <v>882</v>
      </c>
      <c r="L98" s="21" t="s">
        <v>474</v>
      </c>
      <c r="M98" s="37" t="s">
        <v>465</v>
      </c>
      <c r="N98" s="37" t="s">
        <v>475</v>
      </c>
      <c r="O98" s="36"/>
    </row>
    <row r="99" s="1" customFormat="true" ht="115.5" spans="1:15">
      <c r="A99" s="20">
        <v>81</v>
      </c>
      <c r="B99" s="21" t="s">
        <v>433</v>
      </c>
      <c r="C99" s="21" t="s">
        <v>476</v>
      </c>
      <c r="D99" s="21" t="s">
        <v>24</v>
      </c>
      <c r="E99" s="21" t="s">
        <v>25</v>
      </c>
      <c r="F99" s="21" t="s">
        <v>477</v>
      </c>
      <c r="G99" s="21" t="s">
        <v>478</v>
      </c>
      <c r="H99" s="21" t="s">
        <v>267</v>
      </c>
      <c r="I99" s="21" t="s">
        <v>260</v>
      </c>
      <c r="J99" s="21">
        <v>284.86</v>
      </c>
      <c r="K99" s="21">
        <v>35</v>
      </c>
      <c r="L99" s="21" t="s">
        <v>479</v>
      </c>
      <c r="M99" s="37" t="s">
        <v>465</v>
      </c>
      <c r="N99" s="37" t="s">
        <v>480</v>
      </c>
      <c r="O99" s="36"/>
    </row>
    <row r="100" s="1" customFormat="true" ht="115.5" spans="1:15">
      <c r="A100" s="20">
        <v>82</v>
      </c>
      <c r="B100" s="21" t="s">
        <v>433</v>
      </c>
      <c r="C100" s="21" t="s">
        <v>481</v>
      </c>
      <c r="D100" s="21" t="s">
        <v>24</v>
      </c>
      <c r="E100" s="21" t="s">
        <v>25</v>
      </c>
      <c r="F100" s="21" t="s">
        <v>482</v>
      </c>
      <c r="G100" s="21" t="s">
        <v>483</v>
      </c>
      <c r="H100" s="21" t="s">
        <v>267</v>
      </c>
      <c r="I100" s="21" t="s">
        <v>260</v>
      </c>
      <c r="J100" s="21">
        <v>280</v>
      </c>
      <c r="K100" s="21">
        <v>196</v>
      </c>
      <c r="L100" s="21" t="s">
        <v>484</v>
      </c>
      <c r="M100" s="37" t="s">
        <v>465</v>
      </c>
      <c r="N100" s="37" t="s">
        <v>485</v>
      </c>
      <c r="O100" s="36"/>
    </row>
    <row r="101" s="1" customFormat="true" ht="99" spans="1:15">
      <c r="A101" s="20">
        <v>83</v>
      </c>
      <c r="B101" s="21" t="s">
        <v>433</v>
      </c>
      <c r="C101" s="21" t="s">
        <v>486</v>
      </c>
      <c r="D101" s="21" t="s">
        <v>24</v>
      </c>
      <c r="E101" s="21" t="s">
        <v>25</v>
      </c>
      <c r="F101" s="21" t="s">
        <v>487</v>
      </c>
      <c r="G101" s="21" t="s">
        <v>488</v>
      </c>
      <c r="H101" s="21" t="s">
        <v>267</v>
      </c>
      <c r="I101" s="21" t="s">
        <v>260</v>
      </c>
      <c r="J101" s="21">
        <v>226</v>
      </c>
      <c r="K101" s="21">
        <v>98</v>
      </c>
      <c r="L101" s="21" t="s">
        <v>489</v>
      </c>
      <c r="M101" s="37" t="s">
        <v>465</v>
      </c>
      <c r="N101" s="37" t="s">
        <v>466</v>
      </c>
      <c r="O101" s="36"/>
    </row>
    <row r="102" s="1" customFormat="true" ht="97" customHeight="true" spans="1:15">
      <c r="A102" s="20">
        <v>84</v>
      </c>
      <c r="B102" s="21" t="s">
        <v>433</v>
      </c>
      <c r="C102" s="21" t="s">
        <v>490</v>
      </c>
      <c r="D102" s="21" t="s">
        <v>24</v>
      </c>
      <c r="E102" s="21" t="s">
        <v>25</v>
      </c>
      <c r="F102" s="21" t="s">
        <v>491</v>
      </c>
      <c r="G102" s="21" t="s">
        <v>342</v>
      </c>
      <c r="H102" s="21" t="s">
        <v>267</v>
      </c>
      <c r="I102" s="21" t="s">
        <v>260</v>
      </c>
      <c r="J102" s="21">
        <v>600</v>
      </c>
      <c r="K102" s="21">
        <v>427</v>
      </c>
      <c r="L102" s="21" t="s">
        <v>492</v>
      </c>
      <c r="M102" s="37" t="s">
        <v>465</v>
      </c>
      <c r="N102" s="37" t="s">
        <v>466</v>
      </c>
      <c r="O102" s="36"/>
    </row>
    <row r="103" s="1" customFormat="true" ht="97" customHeight="true" spans="1:15">
      <c r="A103" s="20">
        <v>85</v>
      </c>
      <c r="B103" s="21" t="s">
        <v>433</v>
      </c>
      <c r="C103" s="21" t="s">
        <v>493</v>
      </c>
      <c r="D103" s="21" t="s">
        <v>24</v>
      </c>
      <c r="E103" s="21" t="s">
        <v>25</v>
      </c>
      <c r="F103" s="21" t="s">
        <v>494</v>
      </c>
      <c r="G103" s="21" t="s">
        <v>495</v>
      </c>
      <c r="H103" s="21" t="s">
        <v>267</v>
      </c>
      <c r="I103" s="21" t="s">
        <v>260</v>
      </c>
      <c r="J103" s="21">
        <v>240</v>
      </c>
      <c r="K103" s="21">
        <v>168</v>
      </c>
      <c r="L103" s="21" t="s">
        <v>496</v>
      </c>
      <c r="M103" s="37" t="s">
        <v>465</v>
      </c>
      <c r="N103" s="37" t="s">
        <v>466</v>
      </c>
      <c r="O103" s="36"/>
    </row>
    <row r="104" s="1" customFormat="true" ht="46" customHeight="true" spans="1:15">
      <c r="A104" s="12" t="s">
        <v>497</v>
      </c>
      <c r="B104" s="12" t="s">
        <v>498</v>
      </c>
      <c r="C104" s="21"/>
      <c r="D104" s="40"/>
      <c r="E104" s="40"/>
      <c r="F104" s="30"/>
      <c r="G104" s="22"/>
      <c r="H104" s="31"/>
      <c r="I104" s="31"/>
      <c r="J104" s="31">
        <f>SUM(J105:J105)</f>
        <v>540</v>
      </c>
      <c r="K104" s="31">
        <f>SUM(K105:K105)</f>
        <v>359</v>
      </c>
      <c r="L104" s="31"/>
      <c r="M104" s="36"/>
      <c r="N104" s="36"/>
      <c r="O104" s="36"/>
    </row>
    <row r="105" s="1" customFormat="true" ht="87" customHeight="true" spans="1:15">
      <c r="A105" s="41">
        <v>86</v>
      </c>
      <c r="B105" s="21" t="s">
        <v>499</v>
      </c>
      <c r="C105" s="21" t="s">
        <v>500</v>
      </c>
      <c r="D105" s="21" t="s">
        <v>24</v>
      </c>
      <c r="E105" s="21" t="s">
        <v>25</v>
      </c>
      <c r="F105" s="21" t="s">
        <v>501</v>
      </c>
      <c r="G105" s="21" t="s">
        <v>151</v>
      </c>
      <c r="H105" s="21" t="s">
        <v>28</v>
      </c>
      <c r="I105" s="21" t="s">
        <v>502</v>
      </c>
      <c r="J105" s="21">
        <v>540</v>
      </c>
      <c r="K105" s="21">
        <v>359</v>
      </c>
      <c r="L105" s="21"/>
      <c r="M105" s="36"/>
      <c r="N105" s="36"/>
      <c r="O105" s="36"/>
    </row>
  </sheetData>
  <autoFilter ref="A5:O105">
    <extLst/>
  </autoFilter>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conditionalFormatting sqref="C34 C42 C51 C89 C83 C104 C61:C62">
    <cfRule type="duplicateValues" dxfId="0" priority="65"/>
  </conditionalFormatting>
  <printOptions horizontalCentered="true"/>
  <pageMargins left="0.314583333333333" right="0.118055555555556" top="0.196527777777778" bottom="0.156944444444444" header="0.0784722222222222" footer="0.156944444444444"/>
  <pageSetup paperSize="9"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第一批分配初稿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2022-12-21T07:35:00Z</dcterms:created>
  <dcterms:modified xsi:type="dcterms:W3CDTF">2024-04-17T15:48:18Z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0F69D71169A74C958FB6D405CD2365A4_13</vt:lpwstr>
  </property>
  <property fmtid="{D5CDD505-2E9C-101B-9397-08002B2CF9AE}" pid="3" name="KSOProductBuildVer">
    <vt:lpwstr>2052-11.8.2.9831</vt:lpwstr>
  </property>
</Properties>
</file>