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第二批" sheetId="4" r:id="rId1"/>
  </sheets>
  <externalReferences>
    <externalReference r:id="rId2"/>
  </externalReferences>
  <definedNames>
    <definedName name="_xlnm._FilterDatabase" localSheetId="0" hidden="1">第二批!$A$4:$N$112</definedName>
    <definedName name="_xlnm.Print_Titles" localSheetId="0">第二批!$4:$4</definedName>
  </definedNames>
  <calcPr calcId="144525"/>
</workbook>
</file>

<file path=xl/sharedStrings.xml><?xml version="1.0" encoding="utf-8"?>
<sst xmlns="http://schemas.openxmlformats.org/spreadsheetml/2006/main" count="1096" uniqueCount="483">
  <si>
    <t>附件</t>
  </si>
  <si>
    <t>吴忠市红寺堡区2023年中央财政衔接推行乡村振兴补助资金（第二批）分配表</t>
  </si>
  <si>
    <t>单位：万元</t>
  </si>
  <si>
    <t>序号</t>
  </si>
  <si>
    <t>项目
类型</t>
  </si>
  <si>
    <t>项目名称</t>
  </si>
  <si>
    <t>建设性质</t>
  </si>
  <si>
    <t>资金性质</t>
  </si>
  <si>
    <t>建设内容</t>
  </si>
  <si>
    <t>项目
实施
地点</t>
  </si>
  <si>
    <r>
      <rPr>
        <sz val="14"/>
        <rFont val="黑体"/>
        <charset val="134"/>
      </rPr>
      <t>进度计划</t>
    </r>
    <r>
      <rPr>
        <sz val="14"/>
        <rFont val="Times New Roman"/>
        <charset val="0"/>
      </rPr>
      <t xml:space="preserve">
</t>
    </r>
    <r>
      <rPr>
        <sz val="14"/>
        <rFont val="黑体"/>
        <charset val="134"/>
      </rPr>
      <t>安排</t>
    </r>
  </si>
  <si>
    <t>实施单位</t>
  </si>
  <si>
    <t>项目总投资</t>
  </si>
  <si>
    <t>拟分配金额</t>
  </si>
  <si>
    <t>受益对象
（村、户）</t>
  </si>
  <si>
    <t>联农带农机制</t>
  </si>
  <si>
    <t>绩效目标</t>
  </si>
  <si>
    <t>合计</t>
  </si>
  <si>
    <t>一</t>
  </si>
  <si>
    <t>产业发展类</t>
  </si>
  <si>
    <t>（一）</t>
  </si>
  <si>
    <t>生产
项目</t>
  </si>
  <si>
    <t>红寺堡镇小麦种植补助项目</t>
  </si>
  <si>
    <t>新建</t>
  </si>
  <si>
    <t>巩固拓展脱贫攻坚成果和乡村振兴任务资金</t>
  </si>
  <si>
    <t>计划种植小麦0.9万亩，其中麦豆0.1万亩，旱地冬小麦按照100元/亩给予补助，春小麦、水浇地冬小麦按照400元/亩标准补贴，麦豆按照200元/亩标准补贴。（补贴对象：村级合作社、企业）</t>
  </si>
  <si>
    <t>红寺堡镇</t>
  </si>
  <si>
    <t>2023年4月-2023年7月</t>
  </si>
  <si>
    <t>红寺堡镇320户1248人（其中脱贫户38户129人，监测对象7户23人）</t>
  </si>
  <si>
    <t>通过“企业+基地+农户”“村级合作社+农民合作社+农户“种植小麦，实现新增小麦种植面积0.9万亩，农户亩均增收500元，新增麦豆1100亩，农户亩均增收600元。</t>
  </si>
  <si>
    <t>产出指标：
1：种植小麦亩数≥0.9万亩
2：种植旱地冬小麦亩数≥0万亩
3：补助麦豆面积≥0.1万亩
4.种植作物成活率≥92%
5.作物种植亩均补助标准400元
效益指标：
1：通过补助亩产增收≥1500元
2：受益脱贫人口数≥129人
3.是否保障粮食安全（是）
满意度指标
1：农业种植主体满意度≥92%</t>
  </si>
  <si>
    <t>太阳山镇小麦种植补助项目</t>
  </si>
  <si>
    <t>计划种植小麦0.8万亩，其中麦豆0.1万亩，旱地冬小麦按照100元/亩给予补助，春小麦、水浇地冬小麦按照400元/亩标准补贴，麦豆按照200元/亩标准补贴。（补贴对象：村级合作社、企业）</t>
  </si>
  <si>
    <t>太阳山镇</t>
  </si>
  <si>
    <t>太阳山镇230户782人（其中脱贫户75户255人，监测户13户，44人）</t>
  </si>
  <si>
    <t>通过“企业+基地+农户”“村级合作社+农民合作社+农户“种植小麦，实现新增小麦种植面积0.8万亩，农户户均增收1500元。</t>
  </si>
  <si>
    <t>产出指标：
1：种植春小麦亩数≥2000亩
2：种植冬小麦亩数≥6000亩
3：种植麦豆面积≥1000亩
4：种植作物成活率≥92%
5：作物种植亩均补助标准：400元/亩
效益指标：
1：通过补助亩产增收≥400元
2：受益脱贫人口数≥200人
3：是否保障粮食安全（是）
满意度指标
1：农业种植主体满意度≥95%</t>
  </si>
  <si>
    <t>新庄集乡小麦种植补助项目</t>
  </si>
  <si>
    <t>计划种植小麦0.85万亩，其中麦豆0.1万亩，旱地冬小麦按照100元/亩给予补助，春小麦、水浇地冬小麦按照400元/亩标准补贴，麦豆按照200元/亩标准补贴。（补贴对象：村级合作社、企业）</t>
  </si>
  <si>
    <t>新庄集乡</t>
  </si>
  <si>
    <t>新庄集乡白墩、沙草墩等16个村300户1170人（其中脱贫户35户140人，监测对象5户21人）</t>
  </si>
  <si>
    <t>通过“企业+基地+农户”“村级合作社+农民合作社+农户“种植小麦，实现新增小麦种植面积0.85万亩，优先带动农户种植小麦，带动周边农户增收。</t>
  </si>
  <si>
    <t>产出指标：
1：种植小麦亩数≥3000亩
2：种植旱地冬小麦亩数≥2500亩
3：补助麦豆面积≥1000亩
4：种植作物成活率≥92%
5：作物种植亩均补助标准400元
效益指标：
1：通过补助亩产增收≥1500元
2：受益脱贫人口数≥140人
3：是否保障粮食安全（是）
满意度指标
1：农业种植主体满意度≥95%</t>
  </si>
  <si>
    <t>大河乡小麦种植补助项目</t>
  </si>
  <si>
    <t>计划种植小麦1.27万亩，其中麦豆0.1万亩，旱地冬小麦按照100元/亩给予补助，春小麦、水浇地冬小麦按照400元/亩标准补贴，麦豆按照200元/亩标准补贴。（补贴对象：村级合作社、企业）</t>
  </si>
  <si>
    <t>大河乡</t>
  </si>
  <si>
    <t>大河乡430户1677人（其中脱贫户93户316人，监测对象5户20人）</t>
  </si>
  <si>
    <t>通过“企业+基地+农户”“村级合作社+农民合作社+农户“种植小麦，实现新增小麦种植面积1.27万亩，农户户均增收1500元。</t>
  </si>
  <si>
    <t>产出指标：
1：种植小麦亩数≥6000亩
2：种植旱地冬小麦亩数≥6000亩
3：补助麦豆面积≥1000亩
4：种植作物成活率≥92%
5：作物种植亩均补助标准400元
效益指标：
1：通过补助亩产增收≥1500元
2：受益脱贫人口数≥130人
3：是否保障粮食安全（是）
满意度指标
1：农业种植主体满意度≥95%</t>
  </si>
  <si>
    <t>柳泉乡小麦种植补助项目</t>
  </si>
  <si>
    <t>计划种植小麦0.75万亩，其中麦豆0.1万亩，旱地冬小麦按照100元/亩给予补助，春小麦、水浇地冬小麦按照400元/亩标准补贴，麦豆按照200元/亩标准补贴。（补贴对象：村级合作社、企业）</t>
  </si>
  <si>
    <t>柳泉乡</t>
  </si>
  <si>
    <t>柳泉乡240户816人（其中脱贫户1733户7168人，监测户58户251人）</t>
  </si>
  <si>
    <t>通过“企业+基地+农户”“村级合作社+农民合作社+农户“种植小麦，，实现新增小麦种植面积0.75万亩，带动周边农户增收。</t>
  </si>
  <si>
    <t>产出指标：
1：种植小麦亩数≥7500亩
2：种植旱地冬小麦亩数≥500亩
3：补助麦豆面积≥7500亩
4：种植作物成活率≥92%
5：作物种植亩均补助标准
效益指标：
1：通过补助亩产增收≥400元
2：受益脱贫人口数≥1500人
3：是否保障粮食安全（是）
满意度指标
1：农业种植主体满意度≥95%</t>
  </si>
  <si>
    <t>红寺堡镇团结村产业到户补助项目</t>
  </si>
  <si>
    <t>对村发展养殖产业的脱贫户和监测户，以户均不超过6500元的标准进行产业扶持。（具体实施办法以正式文件为准）</t>
  </si>
  <si>
    <t>团结村</t>
  </si>
  <si>
    <t>2023年3月-2023年11月</t>
  </si>
  <si>
    <t>团结村641户2370人（其中脱贫户630户2328人，监测对象11户42人）</t>
  </si>
  <si>
    <t>实施产业到户补助，扶持发展壮大特色产业，提升脱贫群众发展产业内生动力，户均增收12500元以上。</t>
  </si>
  <si>
    <t>产出指标：
1：户均饲养肉牛头数≥2头
2：户均饲养肉羊只数≥30只
3：补助肉牛头数≥1000头
4.补助肉羊只数≥20000只
5.项目验收合格率≥100%
效益指标：
1：带动脱贫人口增加收入≥12500元
2：受益脱贫人口数≥630人
3.养殖场也粪污处理率≥90%
满意度指标
1：受益人口满意度≥92%</t>
  </si>
  <si>
    <t>红寺堡镇红关村产业到户补助项目</t>
  </si>
  <si>
    <t>红关村</t>
  </si>
  <si>
    <t>红关村77户293人（其中脱贫户75户285人，监测对象2户8人）</t>
  </si>
  <si>
    <t>产出指标：
1：户均饲养肉牛头数≥3头
2：户均饲养肉羊只数≥40只
3：补助肉牛头数≥200头
4.补助肉羊只数≥3000只
5.项目验收合格率≥100%
效益指标：
1：带动脱贫人口增加收入≥12500元
2：受益脱贫人口数≥50人
3.养殖场也粪污处理率≥90%
满意度指标
1：受益人口满意度≥92%</t>
  </si>
  <si>
    <t>红寺堡镇红海村产业到户补助项目</t>
  </si>
  <si>
    <t>红海村</t>
  </si>
  <si>
    <t>红海村93户354人（其中脱贫户90户341人，监测对象3户13人）</t>
  </si>
  <si>
    <t>产出指标：
1：户均饲养肉牛头数≥2头
2：户均饲养肉羊只数≥40只
3：补助肉牛头数≥150头
4.补助肉羊只数≥2000只
5.项目验收合格率≥100%
效益指标：
1：带动脱贫人口增加收入≥12500元
2：受益脱贫人口数≥50人
3.养殖场也粪污处理率≥90%
满意度指标
1：受益人口满意度≥92%</t>
  </si>
  <si>
    <t>红寺堡镇玉池村产业到户补助项目</t>
  </si>
  <si>
    <t>玉池村</t>
  </si>
  <si>
    <t>玉池村93户366人（其中脱贫户88户341人，监测对象5户25人）</t>
  </si>
  <si>
    <t>产出指标：
1：户均饲养肉牛头数≥3头
2：户均饲养肉羊只数≥30只
3：补助肉牛头数≥300头
4.补助肉羊只数≥2000只
5.项目验收合格率≥100%
效益指标：
1：带动脱贫人口增加收入≥12500元
2：受益脱贫人口数≥50人
3.养殖场也粪污处理率≥90%
满意度指标
1：受益人口满意度≥92%</t>
  </si>
  <si>
    <t>红寺堡镇朝阳村产业到户补助项目</t>
  </si>
  <si>
    <t>朝阳村</t>
  </si>
  <si>
    <t>朝阳村231户878人（其中脱贫户208户790人，监测对象23户88人）</t>
  </si>
  <si>
    <t>产出指标：
1：户均饲养肉牛头数≥2头
2：户均饲养肉羊只数≥30头
3：补助肉牛头数≥400头
4.补助肉羊只数≥5000头
5.项目验收合格率≥100%
效益指标：
1：带动脱贫人口增加收入≥12500元
2：受益脱贫人口数≥200人
3.养殖场也粪污处理率≥90%
满意度指标
1：受益人口满意度≥92%</t>
  </si>
  <si>
    <t>红寺堡镇同原村产业到户补助项目</t>
  </si>
  <si>
    <t>同原村</t>
  </si>
  <si>
    <t>同原村262户996人（其中脱贫户236户897人，监测对象26户99人）</t>
  </si>
  <si>
    <t>产出指标：
1：户均饲养肉牛头数≥3头
2：户均饲养肉羊只数≥40只
3：补助肉牛头数≥500头
4.补助肉羊只数≥10000头
5.项目验收合格率≥100%
效益指标：
1：带动脱贫人口增加收入≥12500元
2：受益脱贫人口数≥**人
3.养殖场也粪污处理率≥90%
满意度指标
1：受益人口满意度≥92%</t>
  </si>
  <si>
    <t>红寺堡镇弘德村产业到户补助项目</t>
  </si>
  <si>
    <t>弘德村</t>
  </si>
  <si>
    <t>弘德村554户2105人（其中脱贫户499户1895人，监测对象55户210人）</t>
  </si>
  <si>
    <t>产出指标：
1：户均饲养肉牛头数≥3头
2：户均饲养肉羊只数≥30头
3：补助肉牛头数≥1500头
4.补助肉羊只数≥10000头
5.项目验收合格率≥100%
效益指标：
1：带动脱贫人口增加收入≥12500元
2：受益脱贫人口数≥500人
3.养殖场也粪污处理率≥90%
满意度指标
1：受益人口满意度≥92%</t>
  </si>
  <si>
    <t>红寺堡镇梨花村产业到户补助项目</t>
  </si>
  <si>
    <t>梨花村</t>
  </si>
  <si>
    <t>梨花村77户293人（其中脱贫户69户264人，监测对象8户29人）</t>
  </si>
  <si>
    <t>产出指标：
1：户均饲养肉牛头数≥1头
2：户均饲养肉羊只数≥35头
3：补助肉牛头数≥50头
4.补助肉羊只数≥2000头
5.项目验收合格率≥100%
效益指标：
1：带动脱贫人口增加收入≥12500元
2：受益脱贫人口数≥**人
3.养殖场也粪污处理率≥90%
满意度指标
1：受益人口满意度≥92%</t>
  </si>
  <si>
    <t>红寺堡镇光彩村产业到户补助项目</t>
  </si>
  <si>
    <t>光彩村</t>
  </si>
  <si>
    <t>光彩村77户315人（其中脱贫户74户300人，监测对象3户15人）</t>
  </si>
  <si>
    <t>产出指标：
1：户均饲养肉牛头数≥3头
2：户均饲养肉羊只数≥20头
3：补助肉牛头数≥200头
4.补助肉羊只数≥1000头
5.项目验收合格率≥100%
效益指标：
1：带动脱贫人口增加收入≥12500元
2：受益脱贫人口数≥**人
3.养殖场也粪污处理率≥90%
满意度指标
1：受益人口满意度≥92%</t>
  </si>
  <si>
    <t>红寺堡镇东源村产业到户补助项目</t>
  </si>
  <si>
    <t>东源村</t>
  </si>
  <si>
    <t>东源村139户528人（其中脱贫户125户475人，监测对象14户53人）</t>
  </si>
  <si>
    <t>产出指标：
1：户均饲养肉牛头数≥3头
2：户均饲养肉羊只数≥20头
3：补助肉牛头数≥300头
4.补助肉羊只数≥2000头
5.项目验收合格率≥100%
效益指标：
1：带动脱贫人口增加收入≥12500元
2：受益脱贫人口数≥100人
3.养殖场也粪污处理率≥90%
满意度指标
1：受益人口满意度≥92%</t>
  </si>
  <si>
    <t>红寺堡镇上源村产业到户补助项目</t>
  </si>
  <si>
    <t>上源村</t>
  </si>
  <si>
    <t>上源村46户175人（其中脱贫户41户158人，监测对象5户17人）</t>
  </si>
  <si>
    <t>产出指标：
1：户均饲养肉牛头数≥2头
2：户均饲养肉羊只数≥20头
3：补助肉牛头数≥100头
4.补助肉羊只数≥800头
5.项目验收合格率≥100%
效益指标：
1：带动脱贫人口增加收入≥12500元
2：受益脱贫人口数≥50人
3.养殖场也粪污处理率≥90%
满意度指标
1：受益人口满意度≥92%</t>
  </si>
  <si>
    <t>太阳山镇兴民村产业到户补助项目</t>
  </si>
  <si>
    <t>兴民村</t>
  </si>
  <si>
    <t>兴民村37户118人（其中脱贫户35户110人，监测对象2户8人）</t>
  </si>
  <si>
    <t>实施产业到户补助，扶持发展壮大特色产业，提升脱贫群众发展产业内生动力，户均增收3500元以上。</t>
  </si>
  <si>
    <t>产出指标：
1：户饲养肉牛头数≥5头
2：户饲养肉羊只数≥30头
3.项目验收合格率≥100%
效益指标：
1：带动脱贫人口增加收入≥3500元
2：受益脱贫人口数≥110人
3.养殖场也粪污处理率≥90%
满意度指标
1：受益人口满意度≥92%</t>
  </si>
  <si>
    <t>太阳山镇周新村产业到户补助项目</t>
  </si>
  <si>
    <t>周新村</t>
  </si>
  <si>
    <t>周新村265户950人（其中脱贫户258户929人，监测对象7户21人）</t>
  </si>
  <si>
    <t>产出指标：
1：户饲养肉牛头数≥5头
2：户饲养肉羊只数≥30头
3.项目验收合格率≥100%
效益指标：
1：带动脱贫人口增加收入≥3500元
2：受益脱贫人口数≥929人
3.养殖场也粪污处理率≥90%
满意度指标
1：受益人口满意度≥92%</t>
  </si>
  <si>
    <t>太阳山镇红星村产业到户补助项目</t>
  </si>
  <si>
    <t>红星村</t>
  </si>
  <si>
    <t>红星村82户215人（其中脱贫户79户207人，监测对象3户8人）</t>
  </si>
  <si>
    <t>产出指标：
1：户饲养肉牛头数≥5头
2：户饲养肉羊只数≥30头
3.项目验收合格率≥100%
效益指标：
1：带动脱贫人口增加收入≥12500元
2：受益脱贫人口数≥405人
3.养殖场也粪污处理率≥90%
满意度指标
1：受益人口满意度≥92%</t>
  </si>
  <si>
    <t>太阳山镇巴庄村产业到户补助项目</t>
  </si>
  <si>
    <t>巴庄村</t>
  </si>
  <si>
    <t>巴庄村150户413人（其中脱贫户149户405人，监测对象1户8人）</t>
  </si>
  <si>
    <t>产出指标：
1：户饲养肉牛头数≥5头
2：户饲养肉羊只数≥40头
3.项目验收合格率≥100%
效益指标：
1：带动脱贫人口增加收入≥3500元
2：受益脱贫人口数≥330人
3.养殖场也粪污处理率≥90%
满意度指标
1：受益人口满意度≥92%</t>
  </si>
  <si>
    <t>太阳山镇买河村产业到户补助项目</t>
  </si>
  <si>
    <t>买河村</t>
  </si>
  <si>
    <t>买河村106户354人（其中脱贫户100户330人，监测对象6户24人）</t>
  </si>
  <si>
    <t>产出指标：
1：户饲养肉牛头数≥5头
2：户饲养肉羊只数≥30头
3.项目验收合格率≥100%
效益指标：
1：带动脱贫人口增加收入≥3500元
2：受益脱贫人口数≥467人
3.养殖场也粪污处理率≥90%
满意度指标
1：受益人口满意度≥92%</t>
  </si>
  <si>
    <t>太阳山镇周圈村产业到户补助项目</t>
  </si>
  <si>
    <t>周圈村</t>
  </si>
  <si>
    <t>周圈村121户501人（其中脱贫户114户467人，监测对象7户34人）</t>
  </si>
  <si>
    <t>产出指标：
1：户饲养肉牛头数≥5头
2：户饲养肉羊只数≥30头
3.项目验收合格率≥100%
效益指标：
1：带动脱贫人口增加收入≥3500元
2：受益脱贫人口数≥**人
3.养殖场也粪污处理率≥90%
满意度指标
1：受益人口满意度≥92%</t>
  </si>
  <si>
    <t>太阳山镇田原村产业到户补助项目</t>
  </si>
  <si>
    <t>田原村</t>
  </si>
  <si>
    <t>田原村61户（其中脱贫户58户244人，监测对象3户14人）</t>
  </si>
  <si>
    <t>太阳山镇小泉村产业到户补助项目</t>
  </si>
  <si>
    <t>小泉村</t>
  </si>
  <si>
    <t>小泉村121户261人（其中脱贫户119户254人，监测对象2户7人）</t>
  </si>
  <si>
    <t>产出指标：
1：户饲养肉牛头数≥5头
2：户饲养肉羊只数≥30头
3.项目验收合格率≥100%
效益指标：
1：带动脱贫人口增加收入≥3500元
2：受益脱贫人口数≥254人
3.养殖场也粪污处理率≥90%
满意度指标
1：受益人口满意度≥92%</t>
  </si>
  <si>
    <t>太阳山镇潘河村产业到户补助项目</t>
  </si>
  <si>
    <t>潘河村</t>
  </si>
  <si>
    <t>潘河村68户195人（其中脱贫户65户188人，监测对象3户7人）</t>
  </si>
  <si>
    <t>产出指标：
1：户饲养肉牛头数≥5头
2：户饲养肉羊只数≥30头
3.项目验收合格率≥100%
效益指标：
1：带动脱贫人口增加收入≥3500元
2：受益脱贫人口数≥188人
3.养殖场也粪污处理率≥90%
满意度指标
1：受益人口满意度≥92%</t>
  </si>
  <si>
    <t>太阳山镇塘坊梁村产业到户补助项目</t>
  </si>
  <si>
    <t>塘坊梁村</t>
  </si>
  <si>
    <t>塘坊梁村41户142人（其中脱贫户38户135人，监测对象3户7人）</t>
  </si>
  <si>
    <t>产出指标：
1：户饲养肉牛头数≥5头
2：户饲养肉羊只数≥30头
3.项目验收合格率≥100%
效益指标：
1：带动脱贫人口增加收入≥3500元
2：受益脱贫人口数≥135人
3.养殖场也粪污处理率≥90%
满意度指标
1：受益人口满意度≥92%</t>
  </si>
  <si>
    <t>太阳山镇白塔水村年产业到户补助项目</t>
  </si>
  <si>
    <t>白塔水村</t>
  </si>
  <si>
    <t>白塔水村25户69人（其中脱贫户23户62人，监测对象2户7人）</t>
  </si>
  <si>
    <t>产出指标：
1：户饲养肉牛头数≥5头
2：户饲养肉羊只数≥30头
3.项目验收合格率≥100%
效益指标：
1：带动脱贫人口增加收入≥3500元
2：受益脱贫人口数≥62人
3.养殖场也粪污处理率≥90%
满意度指标
1：受益人口满意度≥92%</t>
  </si>
  <si>
    <t>大河乡石炭沟村产业到户补助项目</t>
  </si>
  <si>
    <t>石炭沟村</t>
  </si>
  <si>
    <t>石炭沟村248户（脱贫户245户948人，监测户3户9人）</t>
  </si>
  <si>
    <t>产出指标：
1：户均饲养肉牛头数≥5头
2：户均饲养肉羊只数≥30头
3：补助肉牛头数≥5头
4.补助肉羊只数≥30头
5.项目验收合格率≥100%
效益指标：
1：带动脱贫人口增加收入≥12500元
2：受益脱贫人口数≥900人
3.养殖场也粪污处理率≥90%
满意度指标
1：受益人口满意度≥95%</t>
  </si>
  <si>
    <t>大河乡红崖村产业到户补助项目</t>
  </si>
  <si>
    <t>红崖村</t>
  </si>
  <si>
    <t>红崖村157户（脱贫户153户608人，监测户4户13人）</t>
  </si>
  <si>
    <t>产出指标：
1：户均饲养肉牛头数≥5头
2：户均饲养肉羊只数≥30头
3：补助肉牛头数≥5头
4.补助肉羊只数≥30头
5.项目验收合格率≥100%
效益指标：
1：带动脱贫人口增加收入≥12500元
2：受益脱贫人口数≥500人
3.养殖场也粪污处理率≥90%
满意度指标
1：受益人口满意度≥95%</t>
  </si>
  <si>
    <t>大河乡龙泉村产业到户补助项目</t>
  </si>
  <si>
    <t>龙泉村</t>
  </si>
  <si>
    <t>龙泉村207户（脱贫户205户828人，监测户2户5人）</t>
  </si>
  <si>
    <t>产出指标：
1：户均饲养肉牛头数≥5头
2：户均饲养肉羊只数≥30头
3：补助肉牛头数≥5头
4.补助肉羊只数≥30头
5.项目验收合格率≥100%
效益指标：
1：带动脱贫人口增加收入≥12500元
2：受益脱贫人口数≥700人
3.养殖场也粪污处理率≥90%
满意度指标
1：受益人口满意度≥95%</t>
  </si>
  <si>
    <t>大河乡香园村产业到户补助项目</t>
  </si>
  <si>
    <t>香园村</t>
  </si>
  <si>
    <t>香园村113户（脱贫户105户429人，监测户8户28人）</t>
  </si>
  <si>
    <t>产出指标：
1：户均饲养肉牛头数≥5头
2：户均饲养肉羊只数≥30头
3：补助肉牛头数≥5头
4.补助肉羊只数≥30头
5.项目验收合格率≥100%
效益指标：
1：带动脱贫人口增加收入≥12500元
2：受益脱贫人口数≥400人
3.养殖场也粪污处理率≥90%
满意度指标
1：受益人口满意度≥95%</t>
  </si>
  <si>
    <t>大河乡麻黄沟村产业到户补助项目</t>
  </si>
  <si>
    <t>麻黄沟村</t>
  </si>
  <si>
    <t>麻黄沟村123户（脱贫户119户538人，监测户4户5人）</t>
  </si>
  <si>
    <t>大河乡河西村产业到户补助项目</t>
  </si>
  <si>
    <t>河西村</t>
  </si>
  <si>
    <t>河西村118户（脱贫户114户481人，监测户4户18人）</t>
  </si>
  <si>
    <t>大河乡石坡子村年产业到户补助项目</t>
  </si>
  <si>
    <t>石坡子村</t>
  </si>
  <si>
    <t>石坡子村147户（脱贫户146户591人，监测户1户4人）</t>
  </si>
  <si>
    <t>大河乡乌沙塘村产业到户补助项目</t>
  </si>
  <si>
    <t>乌沙塘村</t>
  </si>
  <si>
    <t>乌沙塘村53户（脱贫户52户203人，监测户3人）</t>
  </si>
  <si>
    <t>产出指标：
1：户均饲养肉牛头数≥5头
2：户均饲养肉羊只数≥30头
3：补助肉牛头数≥5头
4.补助肉羊只数≥30头
5.项目验收合格率≥100%
效益指标：
1：带动脱贫人口增加收入≥12500元
2：受益脱贫人口数≥150人
3.养殖场也粪污处理率≥90%
满意度指标
1：受益人口满意度≥95%</t>
  </si>
  <si>
    <t>大河乡龙源村产业到户补助项目</t>
  </si>
  <si>
    <t>龙源村</t>
  </si>
  <si>
    <t>龙源村168户（脱贫户166户774人，监测户2户9人）</t>
  </si>
  <si>
    <t>大河乡龙兴村产业到户补助项目</t>
  </si>
  <si>
    <t>龙兴村</t>
  </si>
  <si>
    <t>龙兴村218户（脱贫户214户848人，监测户4户15人）</t>
  </si>
  <si>
    <t>产出指标：
1：户均饲养肉牛头数≥5头
2：户均饲养肉羊只数≥30头
3：补助肉牛头数≥5头
4.补助肉羊只数≥30头
5.项目验收合格率≥100%
效益指标：
1：带动脱贫人口增加收入≥12500元
2：受益脱贫人口数≥800人
3.养殖场也粪污处理率≥90%
满意度指标
1：受益人口满意度≥95%</t>
  </si>
  <si>
    <t>大河乡大河村产业到户补助项目</t>
  </si>
  <si>
    <t>大河村</t>
  </si>
  <si>
    <t>大河村140户（脱贫户135户564人，监测户5户18人）</t>
  </si>
  <si>
    <t>大河乡开元村产业到户补助项目</t>
  </si>
  <si>
    <t>开元村</t>
  </si>
  <si>
    <t>开元村141户（脱贫户139户527人，监测户2户10人）</t>
  </si>
  <si>
    <t>大河乡平岭子村产业到户补助项目</t>
  </si>
  <si>
    <t>平岭子村</t>
  </si>
  <si>
    <t>平岭子村159户（脱贫户119户382人，监测户4户16人）</t>
  </si>
  <si>
    <t>产出指标：
1：户均饲养肉牛头数≥5头
2：户均饲养肉羊只数≥30头
3：补助肉牛头数≥5头
4.补助肉羊只数≥30头
5.项目验收合格率≥100%
效益指标：
1：带动脱贫人口增加收入≥12500元
2：受益脱贫人口数≥300人
3.养殖场也粪污处理率≥90%
满意度指标
1：受益人口满意度≥95%</t>
  </si>
  <si>
    <t>柳泉乡柳泉村产业到户补助项目</t>
  </si>
  <si>
    <t>柳泉村</t>
  </si>
  <si>
    <t>柳泉村323户1342人（其中脱贫户316户1308人，监测户7户34人）</t>
  </si>
  <si>
    <t>产出指标：
1：户均饲养肉牛头数≥3头
2：户均饲养肉羊只数≥5只
3：补助肉牛头数≥860头
4.补助肉羊只数≥1500只
5.项目验收合格率≥100%
效益指标：
1：带动脱贫人口增加收入≥12500元
2：受益脱贫人口数≥1342人
3.养殖场也粪污处理率≥90%
满意度指标
1：受益人口满意度≥92%</t>
  </si>
  <si>
    <t>柳泉乡永新村产业到户补助项目</t>
  </si>
  <si>
    <t>永新村</t>
  </si>
  <si>
    <t>永新村294户1303人（其中脱贫户288户1273人，监测户6户30人）</t>
  </si>
  <si>
    <t>产出指标：
1：户均饲养肉牛头数≥5头
2：户均饲养肉羊只数≥13只
3：补助肉牛头数≥1400头
4.补助肉羊只数≥3800只
5.项目验收合格率≥100%
效益指标：
1：带动脱贫人口增加收入≥12500元
2：受益脱贫人口数≥1303人
3.养殖场也粪污处理率≥90%
满意度指标
1：受益人口满意度≥92%</t>
  </si>
  <si>
    <t>柳泉乡沙泉村产业到户补助项目</t>
  </si>
  <si>
    <t>沙泉村</t>
  </si>
  <si>
    <t>沙泉村177户707人（其中脱贫户168户671人，监测户9户36人）</t>
  </si>
  <si>
    <t>产出指标：
1：户均饲养肉牛头数≥1头
2：户均饲养肉羊只数≥15只
3：补助肉牛头数≥280头
4.补助肉羊只数≥2600只
5.项目验收合格率≥100%
效益指标：
1：带动脱贫人口增加收入≥12500元
2：受益脱贫人口数≥707人
3.养殖场也粪污处理率≥90%
满意度指标
1：受益人口满意度≥92%</t>
  </si>
  <si>
    <t>柳泉乡甜水河村产业到户补助项目</t>
  </si>
  <si>
    <t>甜水河村</t>
  </si>
  <si>
    <t>甜水河村218户947人（其中脱贫户213户927人，监测户5户20人）</t>
  </si>
  <si>
    <t>产出指标：
1：户均饲养肉牛头数≥4头
2：户均饲养肉羊只数≥11只
3：补助肉牛头数≥800头
4.补助肉羊只数≥2400只
5.项目验收合格率≥100%
效益指标：
1：带动脱贫人口增加收入≥12500元
2：受益脱贫人口数≥947人
3.养殖场也粪污处理率≥90%
满意度指标
1：受益人口满意度≥92%</t>
  </si>
  <si>
    <t>柳泉乡豹子滩村产业到户补助项目</t>
  </si>
  <si>
    <t>豹子滩村</t>
  </si>
  <si>
    <t>豹子滩村161户689人（其中脱贫户155户660人，监测户6户29人）</t>
  </si>
  <si>
    <t>产出指标：
1：户均饲养肉牛头数≥4头
2：户均饲养肉羊只数≥16只
3：补助肉牛头数≥400头
4.补助肉羊只数≥2524只
5.项目验收合格率≥100%
效益指标：
1：带动脱贫人口增加收入≥12500元
2：受益脱贫人口数≥689人
3.养殖场也粪污处理率≥90%
满意度指标
1：受益人口满意度≥92%</t>
  </si>
  <si>
    <t>柳泉乡羊坊滩村产业到户补助项目</t>
  </si>
  <si>
    <t>羊坊滩村</t>
  </si>
  <si>
    <t>羊坊滩村111户478人（其中脱贫户104户450人，监测户7户28人）</t>
  </si>
  <si>
    <t>产出指标：
1：户均饲养肉牛头数≥5头
2：户均饲养肉羊只数≥10只
3：补助肉牛头数≥600头
4.补助肉羊只数≥1100只
5.项目验收合格率≥100%
效益指标：
1：带动脱贫人口增加收入≥12500元
2：受益脱贫人口数≥478人
3.养殖场也粪污处理率≥90%
满意度指标
1：受益人口满意度≥92%</t>
  </si>
  <si>
    <t>柳泉乡红塔村产业到户补助项目</t>
  </si>
  <si>
    <t>红塔村</t>
  </si>
  <si>
    <t>红塔村165户665人（其中脱贫户159户635人，监测户6户30人）</t>
  </si>
  <si>
    <t>产出指标：
1：户均饲养肉牛头数≥2头
2：户均饲养肉羊只数≥14只
3：补助肉牛头数≥370头
4.补助肉羊只数≥2234只
5.项目验收合格率≥100%
效益指标：
1：带动脱贫人口增加收入≥12500元
2：受益脱贫人口数≥665人
3.养殖场也粪污处理率≥90%
满意度指标
1：受益人口满意度≥92%</t>
  </si>
  <si>
    <t>柳泉乡水套村产业到户补助项目</t>
  </si>
  <si>
    <t>水套村</t>
  </si>
  <si>
    <t>水套村163户533人（其中脱贫户158户518人，监测户5户15人）</t>
  </si>
  <si>
    <t>产出指标：
1：户均饲养肉牛头数≥1头
2：户均饲养肉羊只数≥38只
3：补助肉牛头数≥150头
4.补助肉羊只数≥6192只
5.项目验收合格率≥100%
效益指标：
1：带动脱贫人口增加收入≥12500元
2：受益脱贫人口数≥163人
3.养殖场也粪污处理率≥90%
满意度指标
1：受益人口满意度≥92%</t>
  </si>
  <si>
    <t>柳泉乡黄羊滩村产业到户补助项目</t>
  </si>
  <si>
    <t>黄羊滩村</t>
  </si>
  <si>
    <t>黄羊村179户755人（其中脱贫户172户726人，监测户7户29人）</t>
  </si>
  <si>
    <t>产出指标：
1：户均饲养肉牛头数≥4头
2：户均饲养肉羊只数≥11只
3：补助肉牛头数≥700头
4.补助肉羊只数≥1900只
5.项目验收合格率≥100%
效益指标：
1：带动脱贫人口增加收入≥12500元
2：受益脱贫人口数≥755人
3.养殖场也粪污处理率≥90%
满意度指标
1：受益人口满意度≥92%</t>
  </si>
  <si>
    <t>新庄集乡柳树台村产业到户补助项目</t>
  </si>
  <si>
    <t>柳树台村</t>
  </si>
  <si>
    <t>柳树台村84户336人（其中脱贫户79户316人，监测对象5户20人）</t>
  </si>
  <si>
    <t>产出指标：
1：户均饲养肉牛头数≥6头
2：户均饲养肉羊只数≥40只
3：补助肉牛头数≥5头
4.补助肉羊只数≥30只
5.项目验收合格率≥100%
效益指标：
1：带动脱贫人口增加收入≥12500元
2：受益脱贫人口数≥290人
3.养殖场粪污处理率≥90%
满意度指标
1：受益人口满意度≥92%</t>
  </si>
  <si>
    <t>新庄集乡东川村产业到户补助项目</t>
  </si>
  <si>
    <t>东川村</t>
  </si>
  <si>
    <t>东川村84户336人（其中脱贫户81户324人，监测对象3户12人）</t>
  </si>
  <si>
    <t>产出指标：
1：户均饲养肉牛头数≥6头
2：户均饲养肉羊只数≥40只
3：补助肉牛头数≥5头
4.补助肉羊只数≥30只
5.项目验收合格率≥100%
效益指标：
1：带动脱贫人口增加收入≥12500元
2：受益脱贫人口数≥300人
3.养殖场粪污处理率≥90%
满意度指标
1：受益人口满意度≥92%</t>
  </si>
  <si>
    <t>新庄集乡康庄村产业到户补助项目</t>
  </si>
  <si>
    <t>康庄村</t>
  </si>
  <si>
    <t>康庄村300户1200人（其中脱贫户289户1156人，监测对象11户44人）</t>
  </si>
  <si>
    <t>产出指标：
1：户均饲养肉牛头数≥6头
2：户均饲养肉羊只数≥40只
3：补助肉牛头数≥5头
4.补助肉羊只数≥30只
5.项目验收合格率≥100%
效益指标：
1：带动脱贫人口增加收入≥12500元
2：受益脱贫人口数≥980人
3.养殖场粪污处理率≥90%
满意度指标
1：受益人口满意度≥92%</t>
  </si>
  <si>
    <t>新庄集乡新台村产业到户补助项目</t>
  </si>
  <si>
    <t>新台村</t>
  </si>
  <si>
    <t>新台村185户740人（其中脱贫户179户716人，监测对象6户24人）</t>
  </si>
  <si>
    <t>产出指标：
1：户均饲养肉牛头数≥6头
2：户均饲养肉羊只数≥40只
3：补助肉牛头数≥5头
4.补助肉羊只数≥30只
5.项目验收合格率≥100%
效益指标：
1：带动脱贫人口增加收入≥12500元
2：受益脱贫人口数≥680人
3.养殖场粪污处理率≥90%
满意度指标
1：受益人口满意度≥92%</t>
  </si>
  <si>
    <t>新庄集乡红阳村产业到户补助项目</t>
  </si>
  <si>
    <t>红阳村</t>
  </si>
  <si>
    <t>红阳村200户800人（其中脱贫户192户768人，监测对象8户32人）</t>
  </si>
  <si>
    <t>产出指标：
1：户均饲养肉牛头数≥6头
2：户均饲养肉羊只数≥40只
3：补助肉牛头数≥5头
4.补助肉羊只数≥30只
5.项目验收合格率≥100%
效益指标：
1：带动脱贫人口增加收入≥12500元
2：受益脱贫人口数≥740人
3.养殖场粪污处理率≥90%
满意度指标
1：受益人口满意度≥92%</t>
  </si>
  <si>
    <t>新庄集乡杨柳村产业到户补助项目</t>
  </si>
  <si>
    <t>杨柳村</t>
  </si>
  <si>
    <t>杨柳村93户372人（其中脱贫户88户352人，监测对象5户20人）</t>
  </si>
  <si>
    <t>产出指标：
1：户均饲养肉牛头数≥6头
2：户均饲养肉羊只数≥40只
3：补助肉牛头数≥5头
4.补助肉羊只数≥30只
5.项目验收合格率≥100%
效益指标：
1：带动脱贫人口增加收入≥12500元
2：受益脱贫人口数≥350人
3.养殖场粪污处理率≥90%
满意度指标
1：受益人口满意度≥92%</t>
  </si>
  <si>
    <t>新庄集乡中川村产业到户补助项目</t>
  </si>
  <si>
    <t>中川村</t>
  </si>
  <si>
    <t>中川村154户616人（其中脱贫户145户580人，监测对象9户36人）</t>
  </si>
  <si>
    <t>产出指标：
1：户均饲养肉牛头数≥6头
2：户均饲养肉羊只数≥40只
3：补助肉牛头数≥5头
4.补助肉羊只数≥30只
5.项目验收合格率≥100%
效益指标：
1：带动脱贫人口增加收入≥12500元
2：受益脱贫人口数≥590人
3.养殖场粪污处理率≥90%
满意度指标
1：受益人口满意度≥92%</t>
  </si>
  <si>
    <t>新庄集乡新集村产业到户补助项目</t>
  </si>
  <si>
    <t>新集村</t>
  </si>
  <si>
    <t>新集村231户924人（其中脱贫户220户880人，监测对象11户44人）</t>
  </si>
  <si>
    <t>产出指标：
1：户均饲养肉牛头数≥6头
2：户均饲养肉羊只数≥40只
3：补助肉牛头数≥5头
4.补助肉羊只数≥30只
5.项目验收合格率≥100%
效益指标：
1：带动脱贫人口增加收入≥12500元
2：受益脱贫人口数≥890人
3.养殖场粪污处理率≥90%
满意度指标
1：受益人口满意度≥92%</t>
  </si>
  <si>
    <t>新庄集乡红川村产业到户补助项目</t>
  </si>
  <si>
    <t>红川村</t>
  </si>
  <si>
    <t>红川村300户1210人（其中脱贫户285户1150人，监测对象15户60人）</t>
  </si>
  <si>
    <t>产出指标：
1：户均饲养肉牛头数≥6头
2：户均饲养肉羊只数≥40只
3：补助肉牛头数≥5头
4.补助肉羊只数≥30只
5.项目验收合格率≥100%
效益指标：
1：带动脱贫人口增加收入≥12500元
2：受益脱贫人口数≥1100人
3.养殖场粪污处理率≥90%
满意度指标
1：受益人口满意度≥92%</t>
  </si>
  <si>
    <t>新庄集乡洪沟滩村产业到户补助项目</t>
  </si>
  <si>
    <t>洪沟滩村</t>
  </si>
  <si>
    <t>洪沟滩村300户1200人（其中脱贫户291户1164人，监测对象9户36人）</t>
  </si>
  <si>
    <t>产出指标：
1：户均饲养肉牛头数≥6头
2：户均饲养肉羊只数≥40只
3：补助肉牛头数≥5头
4.补助肉羊只数≥30只
5.项目验收合格率≥100%
效益指标：
1：带动脱贫人口增加收入≥12500元
2：受益脱贫人口数≥1020人
3.养殖场粪污处理率≥90%
满意度指标
1：受益人口满意度≥92%</t>
  </si>
  <si>
    <t>新庄集乡菊花台村产业到户补助项目</t>
  </si>
  <si>
    <t>菊花台村</t>
  </si>
  <si>
    <t>菊花台村24户96人（其中脱贫户20户80人，监测对象4户16人）</t>
  </si>
  <si>
    <t>产出指标：
1：户均饲养肉牛头数≥6头
2：户均饲养肉羊只数≥40只
3：补助肉牛头数≥5头
4.补助肉羊只数≥30只
5.项目验收合格率≥100%
效益指标：
1：带动脱贫人口增加收入≥12500元
2：受益脱贫人口数≥80人
3.养殖场粪污处理率≥90%
满意度指标
1：受益人口满意度≥92%</t>
  </si>
  <si>
    <t>新庄集乡西源村产业到户补助项目</t>
  </si>
  <si>
    <t>西源村</t>
  </si>
  <si>
    <t>西源村47户188人（其中脱贫户38户152人，监测对象9户36人）</t>
  </si>
  <si>
    <t>产出指标：
1：户均饲养肉牛头数≥6头
2：户均饲养肉羊只数≥40只
3：补助肉牛头数≥5头
4.补助肉羊只数≥30只
5.项目验收合格率≥100%
效益指标：
1：带动脱贫人口增加收入≥12500元
2：受益脱贫人口数≥170人
3.养殖场粪污处理率≥90%
满意度指标
1：受益人口满意度≥92%</t>
  </si>
  <si>
    <t>新庄集乡向阳村产业到户补助项目</t>
  </si>
  <si>
    <t>向阳村</t>
  </si>
  <si>
    <t>向阳村47户188人（其中脱贫户42户168人，监测对象5户20人）</t>
  </si>
  <si>
    <t>产出指标：
1：户均饲养肉牛头数≥6头
2：户均饲养肉羊只数≥40只
3：补助肉牛头数≥5头
4.补助肉羊只数≥30只
5.项目验收合格率≥100%
效益指标：
1：带动脱贫人口增加收入≥12500元
2：受益脱贫人口数≥160人
3.养殖场粪污处理率≥90%
满意度指标
1：受益人口满意度≥92%</t>
  </si>
  <si>
    <t>新庄集乡南源村产业到户补助项目</t>
  </si>
  <si>
    <t>南源村</t>
  </si>
  <si>
    <t>南源村192户768人（其中脱贫户184户736人，监测对象8户32人）</t>
  </si>
  <si>
    <t>产出指标：
1：户均饲养肉牛头数≥6头
2：户均饲养肉羊只数≥40只
3：补助肉牛头数≥5头
4.补助肉羊只数≥30只
5.项目验收合格率≥100%
效益指标：
1：带动脱贫人口增加收入≥12500元
2：受益脱贫人口数≥700人
3.养殖场粪污处理率≥90%
满意度指标
1：受益人口满意度≥92%</t>
  </si>
  <si>
    <t>新庄集乡沙草墩村产业到户补助项目</t>
  </si>
  <si>
    <t>沙草墩村</t>
  </si>
  <si>
    <t>沙草墩村231户924人（其中脱贫户224户888人，监测对象9户36人）</t>
  </si>
  <si>
    <t>产出指标：
1：户均饲养肉牛头数≥6头
2：户均饲养肉羊只数≥40只
3：补助肉牛头数≥5头
4.补助肉羊只数≥30只
5.项目验收合格率≥100%
效益指标：
1：带动脱贫人口增加收入≥12500元
2：受益脱贫人口数≥840人
3.养殖场粪污处理率≥90%
满意度指标
1：受益人口满意度≥92%</t>
  </si>
  <si>
    <t>红寺堡镇见犊补母项目</t>
  </si>
  <si>
    <t>对合作社社员饲养的优良品种基础母牛每生产1头犊牛，给予基础母牛500元补助。（具体以实施方案为准）</t>
  </si>
  <si>
    <t>2022年10月-2023年10月</t>
  </si>
  <si>
    <t>红寺堡镇3000户11400人（其中脱贫户876户3329人，监测对象115户437人）</t>
  </si>
  <si>
    <t>通过“村级合作社+园区+农户”的形式，优先带动脱贫户、监测对象养殖肉牛，实现新增肉牛养殖6750头，农户每新增犊牛一头增收6500元。</t>
  </si>
  <si>
    <t>产出指标：
1：户均饲养肉牛头数≥0.675万头
2：补助肉牛头数≥1000元/头
3.项目验收合格率≥100%
效益指标：
1：带动脱贫人口增加收入≥6500元
2：受益脱贫人口数≥876人
3.养殖场也粪污处理率≥90%
满意度指标
1：受益人口满意度≥92%</t>
  </si>
  <si>
    <t>柳泉乡羊坊滩村肉牛养殖场配套设施建设项目</t>
  </si>
  <si>
    <t>“三西”农业建设任务资金35万元，巩固拓展脱贫攻坚成果和乡村振兴任务资金149.21万元</t>
  </si>
  <si>
    <t>新建封闭式蓄水池一座（约3000方），配套10平米泵房一座、青贮池2座(约9000方）、干草棚1座1000平米，确保肉牛养殖场运营。</t>
  </si>
  <si>
    <t>乡村振兴局</t>
  </si>
  <si>
    <t>羊坊滩村320户1088人（其中脱贫户104户450人，监测对象3户12人）</t>
  </si>
  <si>
    <t>项目建成后计划采取“农民合作社+农户”的方式运营，农户托养托管、合作社产品代销、政府保护价收购，项目实施过程中带动50人就业务工，村集体以资产入股形式收益分红，预期带动50户农户（重点是脱贫户和监测对象）增收，带动的受益对象户均增收8000元。</t>
  </si>
  <si>
    <t>产出指标：
1：新建蓄水池1座，水泵房一座
2：新建草料棚1座.
3：新建青储池一座
4.项目验收合格率≥100%
效益指标：
1：带动脱贫人口增加收入≥4000元
2：受益脱贫人口数≥50人
3.蓄水池、泵房建成后使用年限≥20年
满意度指标
1：受益人口满意度≥92%</t>
  </si>
  <si>
    <t>红寺堡区太阳山镇蔡庄子养殖园区基础设施2023年以工代赈项目</t>
  </si>
  <si>
    <t>以工代赈任务资金50万元，巩固拓展脱贫攻坚成果和乡村振兴任务资金50万元。</t>
  </si>
  <si>
    <t>新建 7#、8#羊舍，单栋建筑面积为 1828.4 ㎡；新建草料棚一栋建筑面积为 756.0 ㎡；新建产房 180 ㎡（10 个成品集装箱房）；配套室外电气工程、给排水工程、护坡、场地平整土方工程等。</t>
  </si>
  <si>
    <t>红四干五村340户1360人（其中脱贫户20户62人）</t>
  </si>
  <si>
    <t>项目建成后计划采取“农民合作社+农户”的方式运营，农户托养托管、合作社产品代销，项目实施过程中带动50人就业务工，村集体以资产入股形式收益分红，预期带动50户农户（重点是脱贫户和监测对象）增收，带动的受益对象户均增收5000元。</t>
  </si>
  <si>
    <t>产出指标：
1：新建养殖圈棚2座
2：新建草料棚1座.
3.项目验收合格率≥100%
效益指标：
1：养殖户增收（是）
2：受益脱贫人口数≥50人
3.使用年限≥20年
满意度指标
1：受益人口满意度≥92%</t>
  </si>
  <si>
    <t>红寺堡区红寺堡镇中烟“飞地”肉牛养殖园区基础设施提升 2023年以工代赈项目</t>
  </si>
  <si>
    <t>以工代赈任务资金300万元，巩固拓展脱贫攻坚成果和乡村振兴任务资金80万元</t>
  </si>
  <si>
    <t>园区765米道路硬化、十一座原有圈棚围栏维修改造（1715m围栏及128扇运动场大门）、两座圈棚整体改造（主体结构为轻钢结构，圈棚为全封闭式，圈棚檐口高度为3.9米，墙体0.9米以下采用页岩实心砖墙，0.9米以上采用夹心彩钢板、总占地面积11148.65平方米。其中90米圈棚占地面积5067.76平方米，108米圈棚占地面积6080.89平方米）、新建2450.66平方米饲草料棚、消毒室改造、消毒池改造、地磅、设备采购、新增电子称重系统及电子耳标等基础设施建设。</t>
  </si>
  <si>
    <t>“飞地”养殖园区</t>
  </si>
  <si>
    <t>弘德村1304户5615人（其中脱贫户1301户4568人，监测对象8户33人）</t>
  </si>
  <si>
    <t>通过完善养殖基础设施，以“公司+农民合作社+农户”发展标准化、规模化养殖业园区，增加村集体收入，项目建设期间，预计带动周边群众务工就业，增加劳动收入，助推产业振兴实现可持续发展。</t>
  </si>
  <si>
    <t>产出指标：
1:园区道路硬化765米。
2：圈棚围栏维修改造:11座。
3：圈棚整体改造2座。
4：新建:饲草料棚2450.66平方米。5.项目验收合格率≥100%。
效益指标：
1：带动务工人员增加收入≥2000元
2：受益人口数≥40人。
3.饲料草棚、牛舍主体设计使用年限50年。
满意度指标
1：受益人口满意度≥95%。</t>
  </si>
  <si>
    <t>红寺堡区柳泉乡水套村羊舍基础设施2023年以工代赈项目</t>
  </si>
  <si>
    <t>以工代赈任务资金60万元，巩固拓展脱贫攻坚成果和乡村振兴任务资金45万元</t>
  </si>
  <si>
    <t>建设羊舍14座、活动场14个、配套室内外给排水、电气等附属设施。</t>
  </si>
  <si>
    <t>水套村60农户246人（其中脱贫户10户52人，监测对象2户8人）</t>
  </si>
  <si>
    <t>项目建成后计划采取“农民合作社+农户”的方式运营，农户托养托管、合作社产品代销，项目实施过程中带动40人就业务工，村集体以资产入股形式收益分红，预期带动40户农户（重点是脱贫户和监测对象）增收，带动的受益对象户均增收5000元。</t>
  </si>
  <si>
    <t>产出指标：
1：新建羊舍14座
2：新建活动场所14个
3.项目验收合格率≥100%
效益指标：
1：带动脱贫人口增加收入≥5000元
2：受益脱贫人口数≥25人
满意度指标
1：受益人口满意度≥93%</t>
  </si>
  <si>
    <t>新庄集乡菊花台村日光温室建设项目（二期）</t>
  </si>
  <si>
    <t>“三西”农业建设任务资金</t>
  </si>
  <si>
    <t>新建2座日光温室，1座大拱棚，配套建设供水、生产路等基础设施。</t>
  </si>
  <si>
    <t>2023年4月-2023年9月</t>
  </si>
  <si>
    <t>菊花台村252户1060人（其中脱贫户32户109人，监测对象1户2人）</t>
  </si>
  <si>
    <t>通过建设日光温室通过“党支部+村集体+农户+合作社”模式种植设施农业，增加收入，其中村集体收入2万元（租赁收入2万元），项目建设群众务工收入20万元以上，带动30户脱贫户务工稳定增收，人均增收3000元以上，发展设施农业，壮大村集体经济。建成后种植务工量大的品种，确保10人长期稳定在大棚务工。</t>
  </si>
  <si>
    <t>产出指标：
1.新建日光温室=2座
2.新建大拱棚=1座
4.是否有效推进乡村振兴（是）
时效指标：
1.当年资金支出率≥90%
2.当年资金结余结转率（0%）
3.资金在规定时间内下达率≥90%
成本指标：
1.资金投入（175万元）
效益指标：
1.村集体增收≥2万元
2.人均务工增收≥3000元
3.受益脱贫户数≥30户
4.长期在大棚务工人数占全村务工人数≥10人
5.项目建设群众务工收入≥20万元
6.是否保障种植安全（是）
7.激发群众内生动力（有效）
满意度指标：
1：群众满意度≥90%。</t>
  </si>
  <si>
    <t>（二）</t>
  </si>
  <si>
    <t>加工流通项目</t>
  </si>
  <si>
    <t>红寺堡区新庄集乡红川村农业综合产业园基础设施2023年以工代赈项目</t>
  </si>
  <si>
    <t>以工代赈任务资金100万元，巩固拓展脱贫攻坚成果和乡村振兴任务资金50万元。</t>
  </si>
  <si>
    <t>项目占地5007.39平方米（约7.51亩）。项目建设内容：本次拟建1栋分拣室（建筑面积1799.17平方米）、928平方米晾晒区硬化、2629.63平方米砂石路铺设、1台250KvA变压器及室外电气外网铺设安装、空气源热泵安装、室外给排水管网及圆形大棚维修等基础配套设施建设。</t>
  </si>
  <si>
    <t>红川村1165户4945人（其中脱贫户40户123人，监测对象1户3人）</t>
  </si>
  <si>
    <t>通过建设冷库附属配套设施，带动群众务工就业，增加收入，项目建设带动务工收入达到120万元以上，带动40户脱贫户务工稳定增收，人均增收3000元以上，项目建成及运营后有利于加速红川村小番茄产业化进程，推动农业产业结构科学合理布局，大大降低了农产品贮藏损失，减少了因处理烂、伤、冻农产品而造成的环境污染，项目建成后分拣务工增收户均增收1000元以上，进一步提高了农民发展果蔬产业的积极性。从而达到农业增效，农民增收，促进地方经济的多重增效。</t>
  </si>
  <si>
    <t>产出指标：
1.新建分拣车间=1座
2.硬化场地=2400平方米
4.是否有效推进乡村振兴（是）
时效指标：
1.当年资金支出率≥90%
2.当年资金结余结转率（0%）
3.资金在规定时间内下达率≥90%
成本指标：
1.资金投入（598.99万元）
效益指标：
1.人均务工增收≥3000元
2.受益脱贫户数≥40户
3.项目建设群众务工收入≥120万元
3.项目建成后分拣务工户均增收≥1000元。
4.是否保障农产品存储安全（是）
5.激发群众内生动力（有效）
满意度指标：
1：群众满意度≥90%。</t>
  </si>
  <si>
    <t>（三）</t>
  </si>
  <si>
    <t>金融配套项目</t>
  </si>
  <si>
    <t>红寺堡区小额信贷贴息项目</t>
  </si>
  <si>
    <t>对红寺堡区所有贷款的脱贫户和监测对象按照最高5万元额度给予全额贴息。</t>
  </si>
  <si>
    <t>五乡镇</t>
  </si>
  <si>
    <t>2023年1月-2023年12月</t>
  </si>
  <si>
    <t>全区7000户23800人（其中脱贫户6820户23188人，监测对象180户612人）</t>
  </si>
  <si>
    <t>预期带动7000户脱贫户、监测户发展产业，户均贷款5万元以上，户均增收12000元，减轻农户贷款负担。</t>
  </si>
  <si>
    <t>产出指标：
1.扶持脱贫群众户数≥7000户
2.户均贴息金额≦2175元
3.贴息总金额1300万元
4.提升群众发展产业年限≥3年
效益指标
1.带动每户增收≥12000元
2.带动农户发展产业内生动力（是）
满意度指标
1.受益群众满意度≥92%</t>
  </si>
  <si>
    <t>二</t>
  </si>
  <si>
    <t>产业配套设施</t>
  </si>
  <si>
    <t>产业配套基础设施
项目</t>
  </si>
  <si>
    <t>新庄集乡红川村肉牛养殖示范园蓄水池工程</t>
  </si>
  <si>
    <t>新建1000立方米蓄水池1座，铺设管道3250米，新建各类阀井16座。</t>
  </si>
  <si>
    <t>红寺堡产业园东南2公里处</t>
  </si>
  <si>
    <t>2023年3月-2023年10月</t>
  </si>
  <si>
    <t>水务局</t>
  </si>
  <si>
    <t>红川村918户3938人（其中脱贫户838户3566人，监测对象20户89人）</t>
  </si>
  <si>
    <t>通过完善基础设施建设，保障红川村肉牛养殖示范园供水需求，提高产出效益。</t>
  </si>
  <si>
    <t>产出指标                                 1.新建1000立方米蓄水池1座。                                                  2.铺设管道3250米。                     3.配套各类阀井16座。                                            效益指标                                  1.是否保障养殖用水安全（是）               满意度指标
1.群众满意度≥95%</t>
  </si>
  <si>
    <t>三</t>
  </si>
  <si>
    <t>乡村建设行动</t>
  </si>
  <si>
    <t>农村基础设施</t>
  </si>
  <si>
    <t>红寺堡区柳泉乡豹子滩村西泉组村庄盐碱地治理项目</t>
  </si>
  <si>
    <t>1.截渗暗涵：铺设DN600无砂混凝土管765m，检查井9座，镇墩2座。
2.降水及排水：新建降水井18座，光伏强排泵站18座，铺设φ200排水管1994m，排水井18座。
3.其他工程：拆除及恢复沥青路面20米，砂砾石路面190米，D=0.5m渠道765米，0.4m节制闸15座，拆除及恢复围墙324米。</t>
  </si>
  <si>
    <t>豹子滩村624农户，2442人，（其中脱贫户155户653人，监测户4户21人）</t>
  </si>
  <si>
    <t>解决豹子滩村盐碱问题，提高粮食产量，保障粮食安全，带动脱贫人口务工人数15人以上。</t>
  </si>
  <si>
    <t>产出指标：
1：铺设无砂DN600混凝土管765米
2：新建检查井9座，新建降水井18座
3：新建光伏强排泵站18座
4.项目验收合格率≥100%
效益指标：
1：带动脱贫人口增加收入≥5000元
2：受益脱贫人口数≥2000人
满意度指标
1：受益人口满意度≥96%</t>
  </si>
  <si>
    <t>红寺堡区大河乡龙兴村人饮改造提升2023年以工代赈项目</t>
  </si>
  <si>
    <t>以工代赈任务资金70万元，巩固拓展脱贫攻坚成果和乡村振兴任务资金40万元。</t>
  </si>
  <si>
    <t>铺设供水管道65.84千米。</t>
  </si>
  <si>
    <t>龙兴村535户（其中脱贫户269户1116人，监测对象18户72人）</t>
  </si>
  <si>
    <t>通过改造人饮管道，保障龙兴村村民安全饮水，带动周边村庄群众务工就业。</t>
  </si>
  <si>
    <t>产出指标：
1.铺设供水管道65.84千米
2.改造配套各类阀井84座
3.项目验收合格率≥100%
4.脱贫地区项目务工增加劳动者收入≥80万元
效益指标：
1.脱贫地区项目务工增加劳动者收入≥80万元
2.人均增收≥1.47万元
满意度指标
1.受益人口满意度≥95%</t>
  </si>
  <si>
    <t>红寺堡区新庄集乡巷道改造工程2023年以工代赈项目</t>
  </si>
  <si>
    <t>以工代赈任务资金120万元，巩固拓展脱贫攻坚成果和乡村振兴任务资金60万元。</t>
  </si>
  <si>
    <t>改造巷道9.99公里，其中东川村4.079公里，白墩村2.234公里，沙草墩3.677公里。</t>
  </si>
  <si>
    <t>东川村
白墩村
沙草墩村</t>
  </si>
  <si>
    <t>住建交通局</t>
  </si>
  <si>
    <t>东川等村1076户3658人（其中脱贫户641户1539人，监测对象22户84人）</t>
  </si>
  <si>
    <t>通过项目实施，为改善人居环境、方便群众出行、提升城市形象的一项重要民生工程、民心工程，不断增强居民的获得感、幸福感和安全感，通过以工代赈方式，带动周边47人务工就业，预计发放劳务报酬94万元以上。</t>
  </si>
  <si>
    <t>产出指标：
1：新建改建公路里程9.99公里
2：项目（工程）验收合格率≥100%
3：脱贫地区项目务工增加劳动者务工收入≥94万元                          4：项目（工程）完成及时率≥100%
效益指标：
1：新建公路列养率≥100%
2：工程设计使用年限≥10年
满意度指标
1：受益脱贫人口满意度≥97%</t>
  </si>
  <si>
    <t>太阳山镇周新等村渠系维修项目</t>
  </si>
  <si>
    <t>少数民族发展任务资金</t>
  </si>
  <si>
    <t>对周新村、周圈村、红星村农渠进行维修改造，主要包括闸门、生产桥、农口等。</t>
  </si>
  <si>
    <t>周新村
周圈村
红星村</t>
  </si>
  <si>
    <t>周新等村590户1690人（其中脱贫户258户925人，监测对象3户6人）</t>
  </si>
  <si>
    <t>改善灌溉系统，提高粮食产量，保障粮食安全，增加群众收入。</t>
  </si>
  <si>
    <t>产出指标：
1:砌护斗渠长≥ 5 公里
2：砌护农口 ≥200座
3：新建节制闸≥ 4 座
4：新建生产桥≥ 20 座
5.项目验收合格率≥100%。
效益指标：
1：带动务工人员增加收入≥2000元
2：受益人口数≥92人次。
3.渠道、地埋顶管等建筑物合理使用年限20年。
满意度指标
1：受益人口满意度≥95%。</t>
  </si>
  <si>
    <t>新庄集乡红川村田间生产路建设项目</t>
  </si>
  <si>
    <t>铺设红川村田间生产路28公里，配套建设生产桥，满足群众生产需求。</t>
  </si>
  <si>
    <t>红川村892户3758人（其中脱贫户320户1080人，监测对象0户0人）</t>
  </si>
  <si>
    <t>通过完善基础设施，保障萝卜、西甜瓜产业高效发展，带动新集村、红川村群众务工就业。</t>
  </si>
  <si>
    <t>新庄集乡新集村田间生产路建设项目</t>
  </si>
  <si>
    <t>少数民族发展任务资金40万元，巩固拓展脱贫攻坚成果和乡村振兴任务资金36万元</t>
  </si>
  <si>
    <t>对新集村萝卜种植基地田间道路17公里铺设砂砾，对坑洼地段土地平整。</t>
  </si>
  <si>
    <t>新集村125户630人（其中脱贫户58户197人，监测对象3户15人）</t>
  </si>
  <si>
    <t>通过完善基础设施，保障萝卜产业高效发展，带动新集村、红川村群众务工就业。</t>
  </si>
  <si>
    <t>太阳山镇周新等村田间生产路建设项目</t>
  </si>
  <si>
    <t>铺设太阳山镇周新村田间生产路30公里。</t>
  </si>
  <si>
    <t>周新村898户3218人（其中脱贫户258户925人，监测对象3户6人</t>
  </si>
  <si>
    <t>通过实施田间道路工程，构建便捷高效的田间道路体系，使田块之间和田块与居民点保持便捷的交通联系，满足农业机械化生产、安全方便的生活需要。</t>
  </si>
  <si>
    <t>红寺堡镇红关等村田间生产路建设项目</t>
  </si>
  <si>
    <t>铺设红关、红海、梨花、田间生产路铺沙30公里。</t>
  </si>
  <si>
    <t>红关、红海等村13304户53758人（其中脱贫户169户526人，监测对象6户20人</t>
  </si>
  <si>
    <t>红寺堡镇朝阳等村田间生产路建设项目</t>
  </si>
  <si>
    <t>铺设团结村、朝阳、上源、玉池、东源田间生产路共31公里。</t>
  </si>
  <si>
    <t>朝阳等村1320户4448人（其中脱贫户630户2328人，监测对象7户26人</t>
  </si>
  <si>
    <t>柳泉乡豹子滩等村田间生产路建设项目</t>
  </si>
  <si>
    <t>为豹子滩村3000余亩农田新建田间生产路17公里。</t>
  </si>
  <si>
    <t>豹子滩村601户（其中脱贫户155户658人，监测对象6户29人）</t>
  </si>
  <si>
    <t>柳泉乡黄羊滩等村田间生产路建设项目</t>
  </si>
  <si>
    <t>铺设黄羊滩村、水套村约18公里田间生产路。</t>
  </si>
  <si>
    <t>黄羊滩村
水套村</t>
  </si>
  <si>
    <t>黄羊滩村、水套村1600户（其中脱贫户179户750人，监测对象5户18人）</t>
  </si>
  <si>
    <t>太阳山镇塘坊梁村入户路及生产路建设项目</t>
  </si>
  <si>
    <t>铺设长度为6km（其中入户路长度2.26km，生产路长度3.93km），宽度为5米。</t>
  </si>
  <si>
    <t>塘坊梁村125户550人（其中脱贫户38户135人，监测对象1户5人）</t>
  </si>
  <si>
    <t>大河乡产业园区基础设施配套建设项目</t>
  </si>
  <si>
    <t>为大河乡肉牛养殖园区道路1.2公里、大河乡育肥羊养殖园区道路650米+雨水排管道790米、大河乡产业园硬化进场道路1.0公里。</t>
  </si>
  <si>
    <t>开元村
龙源村
乌沙塘园区</t>
  </si>
  <si>
    <t>开元等村1350户4590人（其中脱贫户317户1429人，监测对象10户42人）</t>
  </si>
  <si>
    <t>通过实施产业路工程，构建便捷高效的运输道路体系，使养殖园区与居民点保持便捷的交通联系，满足农业机械化生产、安全方便的生活需要。</t>
  </si>
  <si>
    <t>人居环境整治</t>
  </si>
  <si>
    <t>人居环境整治项目</t>
  </si>
  <si>
    <t>红寺堡镇和兴村乡村振兴示范村建设项目</t>
  </si>
  <si>
    <t>围绕产业兴旺、生态宜居、乡风文明、治理有效、生活富裕五个方面全面打造乡村振兴示范村1个，每个示范村投入资金300万元。具体以实施方案为准。</t>
  </si>
  <si>
    <t>和兴村</t>
  </si>
  <si>
    <t>和兴村442户1958人（其中脱贫户21户90人，监测对象4户22人）</t>
  </si>
  <si>
    <t>通过打造乡村振兴示范村，促进产业发展，补齐基础设施短板，带动群众增收，项目建设期间，带动周边群众务工就业，增加劳动收入群众满意度达95%以上。</t>
  </si>
  <si>
    <t>产出指标：
1:东西三条巷道、南北两条巷道面包砖铺设共7971㎡。
2：树池安装590个。
3：栽植红梅:3330棵。
3.项目验收合格率≥100%。
效益指标：
1：带动务工人员增加收入≥2000元
2：受益人口数≥20人次。
3.园路硬化铺装等硬化铺装使用年限8年。
满意度指标
1：受益人口满意度≥95%。</t>
  </si>
  <si>
    <t>红寺堡区农村人居环境整治项目</t>
  </si>
  <si>
    <t>围绕环境美、村庄美、田园美、庭院美“四美”整治目标，结合“四化”“五改”工作重点，从环境整治、交通及基础建设、村容村貌、发展规划、组织建设、田园建设、庭院建设8个方面28项进行人居环境整治，验收合格后采取以奖代补形式分配资金。具体以实施方案为准。</t>
  </si>
  <si>
    <t>全区5125户19358人（其中脱贫户380户1330人，监测对象53户180人）</t>
  </si>
  <si>
    <t>通过改造提升水、电、路、讯、网等基础设施，改善人居环境，提高群众生产生活质量，群众满意度达到95%以上。</t>
  </si>
  <si>
    <t>产出指标：
1：编制完成“多规合一”实用性村庄规划≥9个
2：新建农村无害化卫生厕所≥1000座
3：农村生活污水治理率力争≥20%
4.乡村绿化面积≥1000亩
5.评选“美丽庭院”≥2000户
效益指标：
1：脱贫地区居民出行平均缩短时间≥1.5小时
2：工程设计使用年限≥8年
满意度指标
1：受益脱贫人口满意度≥92%</t>
  </si>
  <si>
    <t>四</t>
  </si>
  <si>
    <t>就业类</t>
  </si>
  <si>
    <t>公益性
岗位</t>
  </si>
  <si>
    <t>红寺堡镇公益性岗位项目</t>
  </si>
  <si>
    <t>在红寺堡镇设置公益性岗位，带动脱贫户、监测户就业，月均工资1350元。</t>
  </si>
  <si>
    <t>红寺堡镇各行政村</t>
  </si>
  <si>
    <t>红寺堡镇各行政村185户185人（其中脱贫户175户175人，监测户10户10人）</t>
  </si>
  <si>
    <t>乡村公益性岗位带动实现在家门口就近就业、增加收入，提高了就业积极性，帮助实现自身价值的同时，提高家庭收入水平，从而实现联农带农。</t>
  </si>
  <si>
    <t>产出指标：
1：吸纳脱贫户及监测户185户
2：新增就业人口≥185人
3.项目验收合格率≥100%
4.优先带动监测对象（是）
效益指标：
1：带动脱贫人口务工收入≥10000元
2：受益脱贫人口数≥185人
满意度指标：
1：受益人口满意度≥97%。</t>
  </si>
  <si>
    <t>太阳山镇公益性岗位项目</t>
  </si>
  <si>
    <t>在太阳山镇设置公益性岗位，带动脱贫户、监测户就业，月均工资1350元。。</t>
  </si>
  <si>
    <t>太阳山镇各
行政村</t>
  </si>
  <si>
    <t>太阳山镇11个行政村40户50人（其中脱贫户25户25人，监测户15户15人）</t>
  </si>
  <si>
    <t>数量指标：
1.吸纳40户脱贫户、监测对象积极稳定就业
2.人均月工资发放1350元。
3.优先带动监测对象（是）
效益指标：
1.受益脱贫人口≧50人
满意度指标：
1.群众满意度达到95%以上。</t>
  </si>
  <si>
    <t>柳泉乡公益性岗位项目</t>
  </si>
  <si>
    <t>在柳泉乡设置公益性岗位，带动脱贫户、监测户就业，月均工资1350元。。</t>
  </si>
  <si>
    <t>柳泉乡各
行政村</t>
  </si>
  <si>
    <t>柳泉乡9个行政村123户123人（其中脱贫户82户82人，监测户41户41人）</t>
  </si>
  <si>
    <t>产出指标：
1：吸纳脱贫户及监测户123户
2：新增就业人口≥123人
3.项目验收合格率≥100%
4.优先带动监测对象（是）
效益指标：
1：带动脱贫人口务工收入≥10000元
2：受益脱贫人口数≥123人
满意度指标：
1：受益人口满意度≥97%。</t>
  </si>
  <si>
    <t>大河乡公益性岗位项目</t>
  </si>
  <si>
    <t>在红大河乡设置公益性岗位，带动脱贫户、监测户就业，月均工资1350元。。</t>
  </si>
  <si>
    <t>大河乡各
行政村</t>
  </si>
  <si>
    <t>大河村19户19人,平岭子村17户17人,河西村16户16人,乌沙塘村11户11人,石炭沟村18户18人,石坡子村18户18人,龙源村18户18人,龙兴17户17人,香园16户16人,开元18户18人,麻黄沟村17户17人,龙源村18户18人,红崖17户17人,(其中脱贫户190户190人，监测户30户30人)。</t>
  </si>
  <si>
    <t>产出指标：
1.全乡开发了220名就业岗位
2.人均月工资1350元
3.项目验收合格率≥100%
4.优先带动监测对象（是）
效益指标：
1.带动建档立卡脱贫户、“三类户”人均收入≥10000元
满意度指标
1.受益人口满意度≥95%</t>
  </si>
  <si>
    <t>新庄集乡公益性岗位项目</t>
  </si>
  <si>
    <t>在新庄集乡设置公益性岗位，带动脱贫户、监测户就业，月均工资1350元。。</t>
  </si>
  <si>
    <t>新庄集乡各
行政村</t>
  </si>
  <si>
    <t>新庄集乡各行政村150人（其中脱贫人口138户138人，监测对象12户12人）</t>
  </si>
  <si>
    <t>产出指标：
1.全乡开发150名就业岗位
2.人均月工资1350元
3.项目验收合格率≥100%
4.优先带动监测对象（是）
效益指标：
1.带动建档立卡脱贫户、“三类户”人均收入≥10000元
满意度指标
1.受益人口满意度≥95%</t>
  </si>
  <si>
    <t>五</t>
  </si>
  <si>
    <t>巩固三保障成果</t>
  </si>
  <si>
    <t>柳泉乡雨露计划项目</t>
  </si>
  <si>
    <t>对柳泉乡所有脱贫户、监测户中高职和大学专科生进行教育补助。（从 2023 年秋季学期开始，在享受国家职业教育资助政策基础上，叠加给予雨露计划助学金补助，补助标准为：每生 2000 元/学期，每学年分秋季学期、春季学期两期审核发放。）</t>
  </si>
  <si>
    <t>2023年4月—2023年10月</t>
  </si>
  <si>
    <t>柳泉乡488户488人（其中脱贫户450户450人，监测户38户38人）</t>
  </si>
  <si>
    <t>对200名中高职学生春季1500元/人补助，秋季2000元/人补助，助力学生稳定求学。</t>
  </si>
  <si>
    <t>产出指标：
1：补助脱贫户、监测户大于等于480户
2：补助高职、大学专科学生≥480人
3.项目验收合格率≥100%
效益指标：
1：带动脱贫人口收入≥3500元
2：受益脱贫人口数≥480人
1：受益人口满意度≥98%。</t>
  </si>
  <si>
    <t>太阳山镇雨露计划项目</t>
  </si>
  <si>
    <t>对太阳山镇所有脱贫户、监测户中高职和大学专科生进行教育补助。（从 2023 年秋季学期开始，在享受国家职业教育资助政策基础上，叠加给予雨露计划助学金补助，补助标准为：每生 2000 元/学期，每学年分秋季学期、春季学期两期审核发放。）</t>
  </si>
  <si>
    <t>太阳山镇274户274人（其中脱贫户242户242人，监测户32户32人）</t>
  </si>
  <si>
    <t>对80名中高职学生春季1500元/人补助，秋季2000元/人补助，助力学生稳定求学。</t>
  </si>
  <si>
    <t>产出指标：
1.春季生活补助1500元/人
2.秋季生活费补助2000元/人
效益指标：
1.保障学生就学≥270人。
满意度指标：
1.受益对象满意度达到95%</t>
  </si>
  <si>
    <t>大河乡雨露计划项目</t>
  </si>
  <si>
    <t>对大河乡所有脱贫户、监测户中高职和大学专科生进行教育补助，3000元/年/人。（从 2023 年秋季学期开始，在享受国家职业教育资助政策基础上，叠加给予雨露计划助学金补助，补助标准为：每生 2000 元/学期，每学年分秋季学期、春季学期两期审核发放。）</t>
  </si>
  <si>
    <t>大河乡共计278户278人，大河村30户30人，河西村14户14人，红崖村19户19人，开元村21户21人，龙泉村28户28人，龙兴村25户25人，龙源村43户43人，麻黄沟村16户16人，平岭子村14户14人，石坡子村15户15人，石炭沟村16户16人，乌沙塘村23户23人，香园村14户14人（其中脱贫户274户274人，监测户4户4人）</t>
  </si>
  <si>
    <t>对278名中高职学生春季1500元/人补助，秋季2000元/人补助，助力学生稳定求学。</t>
  </si>
  <si>
    <t>产出指标：
1.对大河乡所有脱贫户、监测户中高职和大学专科生进行教育补助，3000元/年/人
效益指标：
1.保障受益人口和学生生活
满意度指标
1.受益人口满意度≥95%</t>
  </si>
  <si>
    <t>红寺堡镇雨露计划项目</t>
  </si>
  <si>
    <t>对红寺堡镇所有脱贫户、监测户中高职和大学专科生进行教育补助。（从 2023 年秋季学期开始，在享受国家职业教育资助政策基础上，叠加给予雨露计划助学金补助，补助标准为：每生 2000 元/学期，每学年分秋季学期、春季学期两期审核发放。）</t>
  </si>
  <si>
    <t>朝阳村39户40人，脱贫户39户40人，监测户0；东源村14户14人，脱贫户12户12人，监测户2户2人,；光彩村13户16人，脱贫户10户11人，监测户3户5人；和兴村2户2人，监测户0；河水村8户9人，脱贫户8户9人，监测户0；弘德村116户132人，脱贫户116户132人，监测户0；红关村15户17人，脱贫户14户16人，监测户1户1人；红海村13户15人，脱贫户13户15人，监测户0；梨花村18户18人，脱贫户18户18人，监测户0；上源村8户9人，脱贫户6户7人，监测户2户2人；同原村51户65人，脱贫户51户65人，监测户0；团结村48户54人，脱贫户48户54人，监测户0；兴旺村11户15人，脱贫户11户15人，监测户0；玉池村9户10人，脱贫户9户10人，监测户0；中圈塘村4户4人，脱贫户3户3人，监测户1户1人；</t>
  </si>
  <si>
    <t>对700名中高职学生春季1500元/人补助，秋季2000元/人补助，助力学生稳定求学。</t>
  </si>
  <si>
    <t>产出指标：
1.春季生活补助1500元/人
2.秋季生活费补助2000元/人
效益指标：
1.保障学生就学≥800人。
满意度指标：
1.受益对象满意度达到95%</t>
  </si>
</sst>
</file>

<file path=xl/styles.xml><?xml version="1.0" encoding="utf-8"?>
<styleSheet xmlns="http://schemas.openxmlformats.org/spreadsheetml/2006/main">
  <numFmts count="6">
    <numFmt numFmtId="176" formatCode="0.0_ "/>
    <numFmt numFmtId="42" formatCode="_ &quot;￥&quot;* #,##0_ ;_ &quot;￥&quot;* \-#,##0_ ;_ &quot;￥&quot;* &quot;-&quot;_ ;_ @_ "/>
    <numFmt numFmtId="177" formatCode="0.00_ "/>
    <numFmt numFmtId="44" formatCode="_ &quot;￥&quot;* #,##0.00_ ;_ &quot;￥&quot;* \-#,##0.00_ ;_ &quot;￥&quot;* &quot;-&quot;??_ ;_ @_ "/>
    <numFmt numFmtId="43" formatCode="_ * #,##0.00_ ;_ * \-#,##0.00_ ;_ * &quot;-&quot;??_ ;_ @_ "/>
    <numFmt numFmtId="41" formatCode="_ * #,##0_ ;_ * \-#,##0_ ;_ * &quot;-&quot;_ ;_ @_ "/>
  </numFmts>
  <fonts count="42">
    <font>
      <sz val="11"/>
      <color theme="1"/>
      <name val="宋体"/>
      <charset val="134"/>
      <scheme val="minor"/>
    </font>
    <font>
      <sz val="11"/>
      <name val="宋体"/>
      <charset val="134"/>
      <scheme val="minor"/>
    </font>
    <font>
      <sz val="11"/>
      <name val="黑体"/>
      <charset val="134"/>
    </font>
    <font>
      <sz val="9"/>
      <name val="Arial"/>
      <charset val="0"/>
    </font>
    <font>
      <sz val="10"/>
      <name val="Arial"/>
      <charset val="0"/>
    </font>
    <font>
      <sz val="22"/>
      <name val="方正小标宋简体"/>
      <charset val="134"/>
    </font>
    <font>
      <sz val="12"/>
      <name val="宋体"/>
      <charset val="134"/>
    </font>
    <font>
      <b/>
      <sz val="14"/>
      <name val="宋体"/>
      <charset val="134"/>
    </font>
    <font>
      <sz val="14"/>
      <name val="黑体"/>
      <charset val="134"/>
    </font>
    <font>
      <b/>
      <sz val="12"/>
      <name val="宋体"/>
      <charset val="0"/>
    </font>
    <font>
      <b/>
      <sz val="12"/>
      <name val="Times New Roman"/>
      <charset val="0"/>
    </font>
    <font>
      <sz val="12"/>
      <name val="黑体"/>
      <charset val="134"/>
    </font>
    <font>
      <sz val="12"/>
      <name val="Times New Roman"/>
      <charset val="0"/>
    </font>
    <font>
      <b/>
      <sz val="12"/>
      <name val="楷体"/>
      <charset val="134"/>
    </font>
    <font>
      <sz val="12"/>
      <name val="楷体"/>
      <charset val="134"/>
    </font>
    <font>
      <sz val="10"/>
      <name val="Times New Roman"/>
      <charset val="0"/>
    </font>
    <font>
      <b/>
      <sz val="14"/>
      <name val="宋体"/>
      <charset val="134"/>
      <scheme val="minor"/>
    </font>
    <font>
      <sz val="12"/>
      <name val="Arial"/>
      <charset val="0"/>
    </font>
    <font>
      <sz val="12"/>
      <name val="宋体"/>
      <charset val="134"/>
      <scheme val="minor"/>
    </font>
    <font>
      <sz val="11"/>
      <name val="宋体"/>
      <charset val="134"/>
    </font>
    <font>
      <sz val="11"/>
      <name val="宋体"/>
      <charset val="0"/>
      <scheme val="minor"/>
    </font>
    <font>
      <sz val="10"/>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b/>
      <sz val="11"/>
      <color theme="3"/>
      <name val="宋体"/>
      <charset val="134"/>
      <scheme val="minor"/>
    </font>
    <font>
      <b/>
      <sz val="11"/>
      <color rgb="FFFFFFFF"/>
      <name val="宋体"/>
      <charset val="0"/>
      <scheme val="minor"/>
    </font>
    <font>
      <sz val="11"/>
      <color rgb="FF006100"/>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b/>
      <sz val="11"/>
      <color rgb="FFFA7D00"/>
      <name val="宋体"/>
      <charset val="0"/>
      <scheme val="minor"/>
    </font>
    <font>
      <sz val="14"/>
      <name val="Times New Roman"/>
      <charset val="0"/>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9"/>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23" fillId="16"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35" fillId="18" borderId="10" applyNumberFormat="false" applyAlignment="false" applyProtection="false">
      <alignment vertical="center"/>
    </xf>
    <xf numFmtId="0" fontId="28" fillId="10" borderId="7" applyNumberFormat="false" applyAlignment="false" applyProtection="false">
      <alignment vertical="center"/>
    </xf>
    <xf numFmtId="0" fontId="31" fillId="14" borderId="0" applyNumberFormat="false" applyBorder="false" applyAlignment="false" applyProtection="false">
      <alignment vertical="center"/>
    </xf>
    <xf numFmtId="0" fontId="30" fillId="0" borderId="8"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4" fillId="0" borderId="8" applyNumberFormat="false" applyFill="false" applyAlignment="false" applyProtection="false">
      <alignment vertical="center"/>
    </xf>
    <xf numFmtId="0" fontId="22"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2" fillId="1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3" fillId="15" borderId="0" applyNumberFormat="false" applyBorder="false" applyAlignment="false" applyProtection="false">
      <alignment vertical="center"/>
    </xf>
    <xf numFmtId="0" fontId="27" fillId="0" borderId="9" applyNumberFormat="false" applyFill="false" applyAlignment="false" applyProtection="false">
      <alignment vertical="center"/>
    </xf>
    <xf numFmtId="0" fontId="24" fillId="0" borderId="6" applyNumberFormat="false" applyFill="false" applyAlignment="false" applyProtection="false">
      <alignment vertical="center"/>
    </xf>
    <xf numFmtId="0" fontId="22" fillId="8"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2" fillId="6" borderId="0" applyNumberFormat="false" applyBorder="false" applyAlignment="false" applyProtection="false">
      <alignment vertical="center"/>
    </xf>
    <xf numFmtId="0" fontId="37"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2"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2" fillId="25" borderId="0" applyNumberFormat="false" applyBorder="false" applyAlignment="false" applyProtection="false">
      <alignment vertical="center"/>
    </xf>
    <xf numFmtId="0" fontId="0" fillId="26" borderId="13" applyNumberFormat="false" applyFont="false" applyAlignment="false" applyProtection="false">
      <alignment vertical="center"/>
    </xf>
    <xf numFmtId="0" fontId="23" fillId="27" borderId="0" applyNumberFormat="false" applyBorder="false" applyAlignment="false" applyProtection="false">
      <alignment vertical="center"/>
    </xf>
    <xf numFmtId="0" fontId="29" fillId="11"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40" fillId="18" borderId="12" applyNumberFormat="false" applyAlignment="false" applyProtection="false">
      <alignment vertical="center"/>
    </xf>
    <xf numFmtId="0" fontId="23" fillId="21"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23" fillId="30"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3"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32"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39" fillId="24" borderId="12" applyNumberFormat="false" applyAlignment="false" applyProtection="false">
      <alignment vertical="center"/>
    </xf>
    <xf numFmtId="0" fontId="22" fillId="4"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2" fillId="2" borderId="0" applyNumberFormat="false" applyBorder="false" applyAlignment="false" applyProtection="false">
      <alignment vertical="center"/>
    </xf>
  </cellStyleXfs>
  <cellXfs count="53">
    <xf numFmtId="0" fontId="0" fillId="0" borderId="0" xfId="0">
      <alignment vertical="center"/>
    </xf>
    <xf numFmtId="0" fontId="1" fillId="0" borderId="0" xfId="0" applyFont="true" applyFill="true">
      <alignment vertical="center"/>
    </xf>
    <xf numFmtId="0" fontId="1" fillId="0" borderId="0" xfId="0" applyFont="true" applyFill="true" applyAlignment="true">
      <alignment horizontal="left" vertical="center"/>
    </xf>
    <xf numFmtId="0" fontId="1" fillId="0" borderId="0" xfId="0" applyFont="true" applyFill="true" applyAlignment="true">
      <alignment horizontal="center" vertical="center"/>
    </xf>
    <xf numFmtId="0" fontId="1" fillId="0" borderId="0" xfId="0" applyFont="true" applyFill="true" applyAlignment="true">
      <alignment horizontal="center" vertical="center" wrapText="true"/>
    </xf>
    <xf numFmtId="0" fontId="2" fillId="0" borderId="0" xfId="0" applyFont="true" applyFill="true" applyAlignment="true"/>
    <xf numFmtId="49" fontId="3" fillId="0" borderId="0" xfId="0" applyNumberFormat="true" applyFont="true" applyFill="true" applyAlignment="true">
      <alignment wrapText="true"/>
    </xf>
    <xf numFmtId="0" fontId="4" fillId="0" borderId="0" xfId="0" applyFont="true" applyFill="true" applyAlignment="true">
      <alignment horizontal="left"/>
    </xf>
    <xf numFmtId="0" fontId="4" fillId="0" borderId="0" xfId="0" applyFont="true" applyFill="true" applyAlignment="true">
      <alignment horizontal="center" vertical="center"/>
    </xf>
    <xf numFmtId="0" fontId="5" fillId="0" borderId="0" xfId="0" applyFont="true" applyFill="true" applyAlignment="true">
      <alignment horizontal="center" wrapText="true"/>
    </xf>
    <xf numFmtId="0" fontId="6" fillId="0" borderId="0" xfId="0" applyFont="true" applyFill="true" applyAlignment="true">
      <alignment horizontal="left" vertical="center"/>
    </xf>
    <xf numFmtId="0" fontId="6" fillId="0" borderId="0" xfId="0" applyFont="true" applyFill="true" applyAlignment="true">
      <alignment horizontal="center" vertical="center" wrapText="true"/>
    </xf>
    <xf numFmtId="0" fontId="7" fillId="0" borderId="1" xfId="0"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0" fontId="10" fillId="0" borderId="3" xfId="0" applyFont="true" applyFill="true" applyBorder="true" applyAlignment="true">
      <alignment horizontal="center" vertical="center"/>
    </xf>
    <xf numFmtId="49" fontId="11" fillId="0" borderId="4" xfId="0" applyNumberFormat="true" applyFont="true" applyFill="true" applyBorder="true" applyAlignment="true">
      <alignment horizontal="center" vertical="center" wrapText="true"/>
    </xf>
    <xf numFmtId="49" fontId="11" fillId="0" borderId="5" xfId="0" applyNumberFormat="true" applyFont="true" applyFill="true" applyBorder="true" applyAlignment="true">
      <alignment horizontal="center" vertical="center" wrapText="true"/>
    </xf>
    <xf numFmtId="0" fontId="12" fillId="0" borderId="5" xfId="0" applyFont="true" applyFill="true" applyBorder="true" applyAlignment="true">
      <alignment horizontal="left" vertical="center" wrapText="true"/>
    </xf>
    <xf numFmtId="0" fontId="12" fillId="0" borderId="5" xfId="0" applyFont="true" applyFill="true" applyBorder="true" applyAlignment="true">
      <alignment horizontal="center" vertical="center" wrapText="true"/>
    </xf>
    <xf numFmtId="0" fontId="13" fillId="0" borderId="4" xfId="0" applyFont="true" applyFill="true" applyBorder="true" applyAlignment="true">
      <alignment horizontal="center" vertical="center"/>
    </xf>
    <xf numFmtId="49" fontId="14" fillId="0" borderId="5" xfId="0" applyNumberFormat="true" applyFont="true" applyFill="true" applyBorder="true" applyAlignment="true">
      <alignment horizontal="center" vertical="center" wrapText="true"/>
    </xf>
    <xf numFmtId="0" fontId="6" fillId="0" borderId="4" xfId="0" applyFont="true" applyFill="true" applyBorder="true" applyAlignment="true">
      <alignment horizontal="center" vertical="center"/>
    </xf>
    <xf numFmtId="0" fontId="6" fillId="0" borderId="5" xfId="0" applyFont="true" applyFill="true" applyBorder="true" applyAlignment="true">
      <alignment horizontal="center" vertical="center" wrapText="true"/>
    </xf>
    <xf numFmtId="49" fontId="6" fillId="0" borderId="5" xfId="0" applyNumberFormat="true" applyFont="true" applyFill="true" applyBorder="true" applyAlignment="true">
      <alignment horizontal="left" vertical="center" wrapText="true"/>
    </xf>
    <xf numFmtId="0" fontId="6" fillId="0" borderId="5" xfId="0" applyFont="true" applyFill="true" applyBorder="true" applyAlignment="true">
      <alignment horizontal="center" vertical="center"/>
    </xf>
    <xf numFmtId="49" fontId="6" fillId="0" borderId="5" xfId="0" applyNumberFormat="true" applyFont="true" applyFill="true" applyBorder="true" applyAlignment="true">
      <alignment horizontal="center" vertical="center" wrapText="true"/>
    </xf>
    <xf numFmtId="0" fontId="4" fillId="0" borderId="0" xfId="0" applyFont="true" applyFill="true" applyAlignment="true">
      <alignment horizontal="center"/>
    </xf>
    <xf numFmtId="0" fontId="15" fillId="0" borderId="0" xfId="0" applyFont="true" applyFill="true" applyAlignment="true"/>
    <xf numFmtId="0" fontId="16" fillId="0" borderId="1" xfId="0" applyFont="true" applyFill="true" applyBorder="true" applyAlignment="true">
      <alignment horizontal="center" vertical="center" wrapText="true"/>
    </xf>
    <xf numFmtId="0" fontId="10" fillId="0" borderId="5" xfId="0" applyFont="true" applyFill="true" applyBorder="true" applyAlignment="true">
      <alignment horizontal="center" vertical="center"/>
    </xf>
    <xf numFmtId="0" fontId="17" fillId="0" borderId="1" xfId="0" applyFont="true" applyFill="true" applyBorder="true" applyAlignment="true">
      <alignment horizontal="center" vertical="center"/>
    </xf>
    <xf numFmtId="0" fontId="18"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6" fillId="0" borderId="0" xfId="0" applyFont="true" applyFill="true" applyAlignment="true">
      <alignment horizontal="right"/>
    </xf>
    <xf numFmtId="0" fontId="16" fillId="0" borderId="1" xfId="0" applyFont="true" applyFill="true" applyBorder="true" applyAlignment="true">
      <alignment horizontal="center" vertical="center"/>
    </xf>
    <xf numFmtId="0" fontId="18" fillId="0" borderId="1" xfId="0" applyFont="true" applyFill="true" applyBorder="true">
      <alignment vertical="center"/>
    </xf>
    <xf numFmtId="0" fontId="18" fillId="0" borderId="1" xfId="0" applyFont="true" applyFill="true" applyBorder="true" applyAlignment="true">
      <alignment horizontal="left" vertical="center" wrapText="true"/>
    </xf>
    <xf numFmtId="0" fontId="6" fillId="0" borderId="5" xfId="0" applyFont="true" applyFill="true" applyBorder="true" applyAlignment="true">
      <alignment horizontal="left" vertical="center" wrapText="true"/>
    </xf>
    <xf numFmtId="49" fontId="14" fillId="0" borderId="4" xfId="0" applyNumberFormat="true" applyFont="true" applyFill="true" applyBorder="true" applyAlignment="true">
      <alignment horizontal="center" vertical="center" wrapText="true"/>
    </xf>
    <xf numFmtId="0" fontId="19" fillId="0" borderId="5" xfId="0" applyFont="true" applyFill="true" applyBorder="true" applyAlignment="true">
      <alignment horizontal="center" vertical="center" wrapText="true"/>
    </xf>
    <xf numFmtId="0" fontId="19" fillId="0" borderId="5"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177" fontId="6" fillId="0" borderId="5" xfId="0" applyNumberFormat="true" applyFont="true" applyFill="true" applyBorder="true" applyAlignment="true">
      <alignment horizontal="center" vertical="center" wrapText="true"/>
    </xf>
    <xf numFmtId="176" fontId="6" fillId="0" borderId="5"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17" fillId="0" borderId="4" xfId="0" applyFont="true" applyFill="true" applyBorder="true" applyAlignment="true">
      <alignment horizontal="center" vertical="center"/>
    </xf>
    <xf numFmtId="0" fontId="20" fillId="0" borderId="1" xfId="0" applyFont="true" applyFill="true" applyBorder="true" applyAlignment="true">
      <alignment horizontal="left" vertical="center" wrapText="true"/>
    </xf>
    <xf numFmtId="0" fontId="21" fillId="0" borderId="1" xfId="0"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476250</xdr:colOff>
      <xdr:row>112</xdr:row>
      <xdr:rowOff>0</xdr:rowOff>
    </xdr:from>
    <xdr:to>
      <xdr:col>4</xdr:col>
      <xdr:colOff>38100</xdr:colOff>
      <xdr:row>115</xdr:row>
      <xdr:rowOff>85725</xdr:rowOff>
    </xdr:to>
    <xdr:pic>
      <xdr:nvPicPr>
        <xdr:cNvPr id="2" name="Picture 1027" descr="clip_image2400" hidden="true"/>
        <xdr:cNvPicPr>
          <a:picLocks noChangeAspect="true"/>
        </xdr:cNvPicPr>
      </xdr:nvPicPr>
      <xdr:blipFill>
        <a:blip r:embed="rId1" r:link="rId2"/>
        <a:stretch>
          <a:fillRect/>
        </a:stretch>
      </xdr:blipFill>
      <xdr:spPr>
        <a:xfrm>
          <a:off x="3354705" y="210013550"/>
          <a:ext cx="95250" cy="600075"/>
        </a:xfrm>
        <a:prstGeom prst="rect">
          <a:avLst/>
        </a:prstGeom>
        <a:noFill/>
        <a:ln w="9525">
          <a:noFill/>
        </a:ln>
      </xdr:spPr>
    </xdr:pic>
    <xdr:clientData/>
  </xdr:twoCellAnchor>
  <xdr:twoCellAnchor editAs="oneCell">
    <xdr:from>
      <xdr:col>3</xdr:col>
      <xdr:colOff>476250</xdr:colOff>
      <xdr:row>112</xdr:row>
      <xdr:rowOff>0</xdr:rowOff>
    </xdr:from>
    <xdr:to>
      <xdr:col>4</xdr:col>
      <xdr:colOff>38100</xdr:colOff>
      <xdr:row>115</xdr:row>
      <xdr:rowOff>85725</xdr:rowOff>
    </xdr:to>
    <xdr:pic>
      <xdr:nvPicPr>
        <xdr:cNvPr id="3" name="Picture 112" descr="clip_image2400" hidden="true"/>
        <xdr:cNvPicPr>
          <a:picLocks noChangeAspect="true"/>
        </xdr:cNvPicPr>
      </xdr:nvPicPr>
      <xdr:blipFill>
        <a:blip r:embed="rId1" r:link="rId2"/>
        <a:stretch>
          <a:fillRect/>
        </a:stretch>
      </xdr:blipFill>
      <xdr:spPr>
        <a:xfrm>
          <a:off x="3354705" y="210013550"/>
          <a:ext cx="95250" cy="600075"/>
        </a:xfrm>
        <a:prstGeom prst="rect">
          <a:avLst/>
        </a:prstGeom>
        <a:noFill/>
        <a:ln w="9525">
          <a:noFill/>
        </a:ln>
      </xdr:spPr>
    </xdr:pic>
    <xdr:clientData/>
  </xdr:twoCellAnchor>
  <xdr:twoCellAnchor editAs="oneCell">
    <xdr:from>
      <xdr:col>3</xdr:col>
      <xdr:colOff>476250</xdr:colOff>
      <xdr:row>112</xdr:row>
      <xdr:rowOff>0</xdr:rowOff>
    </xdr:from>
    <xdr:to>
      <xdr:col>4</xdr:col>
      <xdr:colOff>209550</xdr:colOff>
      <xdr:row>115</xdr:row>
      <xdr:rowOff>47625</xdr:rowOff>
    </xdr:to>
    <xdr:pic>
      <xdr:nvPicPr>
        <xdr:cNvPr id="4" name="Picture 113" descr="clip_image2400" hidden="true"/>
        <xdr:cNvPicPr>
          <a:picLocks noChangeAspect="true"/>
        </xdr:cNvPicPr>
      </xdr:nvPicPr>
      <xdr:blipFill>
        <a:blip r:embed="rId1" r:link="rId2"/>
        <a:stretch>
          <a:fillRect/>
        </a:stretch>
      </xdr:blipFill>
      <xdr:spPr>
        <a:xfrm>
          <a:off x="3354705" y="210013550"/>
          <a:ext cx="266700" cy="561975"/>
        </a:xfrm>
        <a:prstGeom prst="rect">
          <a:avLst/>
        </a:prstGeom>
        <a:noFill/>
        <a:ln w="9525">
          <a:noFill/>
        </a:ln>
      </xdr:spPr>
    </xdr:pic>
    <xdr:clientData/>
  </xdr:twoCellAnchor>
  <xdr:twoCellAnchor editAs="oneCell">
    <xdr:from>
      <xdr:col>3</xdr:col>
      <xdr:colOff>476250</xdr:colOff>
      <xdr:row>112</xdr:row>
      <xdr:rowOff>0</xdr:rowOff>
    </xdr:from>
    <xdr:to>
      <xdr:col>4</xdr:col>
      <xdr:colOff>295275</xdr:colOff>
      <xdr:row>115</xdr:row>
      <xdr:rowOff>0</xdr:rowOff>
    </xdr:to>
    <xdr:pic>
      <xdr:nvPicPr>
        <xdr:cNvPr id="5" name="Picture 114" descr="clip_image2400" hidden="true"/>
        <xdr:cNvPicPr>
          <a:picLocks noChangeAspect="true"/>
        </xdr:cNvPicPr>
      </xdr:nvPicPr>
      <xdr:blipFill>
        <a:blip r:embed="rId1" r:link="rId2"/>
        <a:stretch>
          <a:fillRect/>
        </a:stretch>
      </xdr:blipFill>
      <xdr:spPr>
        <a:xfrm>
          <a:off x="3354705" y="210013550"/>
          <a:ext cx="352425" cy="514350"/>
        </a:xfrm>
        <a:prstGeom prst="rect">
          <a:avLst/>
        </a:prstGeom>
        <a:noFill/>
        <a:ln w="9525">
          <a:noFill/>
        </a:ln>
      </xdr:spPr>
    </xdr:pic>
    <xdr:clientData/>
  </xdr:twoCellAnchor>
  <xdr:twoCellAnchor editAs="oneCell">
    <xdr:from>
      <xdr:col>3</xdr:col>
      <xdr:colOff>476250</xdr:colOff>
      <xdr:row>112</xdr:row>
      <xdr:rowOff>0</xdr:rowOff>
    </xdr:from>
    <xdr:to>
      <xdr:col>4</xdr:col>
      <xdr:colOff>295275</xdr:colOff>
      <xdr:row>115</xdr:row>
      <xdr:rowOff>95250</xdr:rowOff>
    </xdr:to>
    <xdr:pic>
      <xdr:nvPicPr>
        <xdr:cNvPr id="6" name="Picture 115" descr="clip_image2400" hidden="true"/>
        <xdr:cNvPicPr>
          <a:picLocks noChangeAspect="true"/>
        </xdr:cNvPicPr>
      </xdr:nvPicPr>
      <xdr:blipFill>
        <a:blip r:embed="rId1" r:link="rId2"/>
        <a:stretch>
          <a:fillRect/>
        </a:stretch>
      </xdr:blipFill>
      <xdr:spPr>
        <a:xfrm>
          <a:off x="3354705" y="210013550"/>
          <a:ext cx="352425" cy="609600"/>
        </a:xfrm>
        <a:prstGeom prst="rect">
          <a:avLst/>
        </a:prstGeom>
        <a:noFill/>
        <a:ln w="9525">
          <a:noFill/>
        </a:ln>
      </xdr:spPr>
    </xdr:pic>
    <xdr:clientData/>
  </xdr:twoCellAnchor>
  <xdr:twoCellAnchor editAs="oneCell">
    <xdr:from>
      <xdr:col>3</xdr:col>
      <xdr:colOff>476250</xdr:colOff>
      <xdr:row>112</xdr:row>
      <xdr:rowOff>0</xdr:rowOff>
    </xdr:from>
    <xdr:to>
      <xdr:col>4</xdr:col>
      <xdr:colOff>38100</xdr:colOff>
      <xdr:row>115</xdr:row>
      <xdr:rowOff>85725</xdr:rowOff>
    </xdr:to>
    <xdr:pic>
      <xdr:nvPicPr>
        <xdr:cNvPr id="7" name="Picture 116" descr="clip_image2400" hidden="true"/>
        <xdr:cNvPicPr>
          <a:picLocks noChangeAspect="true"/>
        </xdr:cNvPicPr>
      </xdr:nvPicPr>
      <xdr:blipFill>
        <a:blip r:embed="rId1" r:link="rId2"/>
        <a:stretch>
          <a:fillRect/>
        </a:stretch>
      </xdr:blipFill>
      <xdr:spPr>
        <a:xfrm>
          <a:off x="3354705" y="210013550"/>
          <a:ext cx="95250" cy="600075"/>
        </a:xfrm>
        <a:prstGeom prst="rect">
          <a:avLst/>
        </a:prstGeom>
        <a:noFill/>
        <a:ln w="9525">
          <a:noFill/>
        </a:ln>
      </xdr:spPr>
    </xdr:pic>
    <xdr:clientData/>
  </xdr:twoCellAnchor>
  <xdr:twoCellAnchor editAs="oneCell">
    <xdr:from>
      <xdr:col>3</xdr:col>
      <xdr:colOff>476250</xdr:colOff>
      <xdr:row>112</xdr:row>
      <xdr:rowOff>0</xdr:rowOff>
    </xdr:from>
    <xdr:to>
      <xdr:col>4</xdr:col>
      <xdr:colOff>38100</xdr:colOff>
      <xdr:row>115</xdr:row>
      <xdr:rowOff>85725</xdr:rowOff>
    </xdr:to>
    <xdr:pic>
      <xdr:nvPicPr>
        <xdr:cNvPr id="8" name="Picture 117" descr="clip_image2400" hidden="true"/>
        <xdr:cNvPicPr>
          <a:picLocks noChangeAspect="true"/>
        </xdr:cNvPicPr>
      </xdr:nvPicPr>
      <xdr:blipFill>
        <a:blip r:embed="rId1" r:link="rId2"/>
        <a:stretch>
          <a:fillRect/>
        </a:stretch>
      </xdr:blipFill>
      <xdr:spPr>
        <a:xfrm>
          <a:off x="3354705" y="210013550"/>
          <a:ext cx="95250" cy="600075"/>
        </a:xfrm>
        <a:prstGeom prst="rect">
          <a:avLst/>
        </a:prstGeom>
        <a:noFill/>
        <a:ln w="9525">
          <a:noFill/>
        </a:ln>
      </xdr:spPr>
    </xdr:pic>
    <xdr:clientData/>
  </xdr:twoCellAnchor>
  <xdr:twoCellAnchor editAs="oneCell">
    <xdr:from>
      <xdr:col>3</xdr:col>
      <xdr:colOff>476250</xdr:colOff>
      <xdr:row>112</xdr:row>
      <xdr:rowOff>0</xdr:rowOff>
    </xdr:from>
    <xdr:to>
      <xdr:col>4</xdr:col>
      <xdr:colOff>209550</xdr:colOff>
      <xdr:row>115</xdr:row>
      <xdr:rowOff>47625</xdr:rowOff>
    </xdr:to>
    <xdr:pic>
      <xdr:nvPicPr>
        <xdr:cNvPr id="9" name="Picture 118" descr="clip_image2400" hidden="true"/>
        <xdr:cNvPicPr>
          <a:picLocks noChangeAspect="true"/>
        </xdr:cNvPicPr>
      </xdr:nvPicPr>
      <xdr:blipFill>
        <a:blip r:embed="rId1" r:link="rId2"/>
        <a:stretch>
          <a:fillRect/>
        </a:stretch>
      </xdr:blipFill>
      <xdr:spPr>
        <a:xfrm>
          <a:off x="3354705" y="210013550"/>
          <a:ext cx="266700" cy="561975"/>
        </a:xfrm>
        <a:prstGeom prst="rect">
          <a:avLst/>
        </a:prstGeom>
        <a:noFill/>
        <a:ln w="9525">
          <a:noFill/>
        </a:ln>
      </xdr:spPr>
    </xdr:pic>
    <xdr:clientData/>
  </xdr:twoCellAnchor>
  <xdr:twoCellAnchor editAs="oneCell">
    <xdr:from>
      <xdr:col>3</xdr:col>
      <xdr:colOff>476250</xdr:colOff>
      <xdr:row>112</xdr:row>
      <xdr:rowOff>0</xdr:rowOff>
    </xdr:from>
    <xdr:to>
      <xdr:col>4</xdr:col>
      <xdr:colOff>295275</xdr:colOff>
      <xdr:row>115</xdr:row>
      <xdr:rowOff>0</xdr:rowOff>
    </xdr:to>
    <xdr:pic>
      <xdr:nvPicPr>
        <xdr:cNvPr id="10" name="Picture 119" descr="clip_image2400" hidden="true"/>
        <xdr:cNvPicPr>
          <a:picLocks noChangeAspect="true"/>
        </xdr:cNvPicPr>
      </xdr:nvPicPr>
      <xdr:blipFill>
        <a:blip r:embed="rId1" r:link="rId2"/>
        <a:stretch>
          <a:fillRect/>
        </a:stretch>
      </xdr:blipFill>
      <xdr:spPr>
        <a:xfrm>
          <a:off x="3354705" y="210013550"/>
          <a:ext cx="352425" cy="514350"/>
        </a:xfrm>
        <a:prstGeom prst="rect">
          <a:avLst/>
        </a:prstGeom>
        <a:noFill/>
        <a:ln w="9525">
          <a:noFill/>
        </a:ln>
      </xdr:spPr>
    </xdr:pic>
    <xdr:clientData/>
  </xdr:twoCellAnchor>
  <xdr:twoCellAnchor editAs="oneCell">
    <xdr:from>
      <xdr:col>3</xdr:col>
      <xdr:colOff>476250</xdr:colOff>
      <xdr:row>112</xdr:row>
      <xdr:rowOff>0</xdr:rowOff>
    </xdr:from>
    <xdr:to>
      <xdr:col>4</xdr:col>
      <xdr:colOff>295275</xdr:colOff>
      <xdr:row>115</xdr:row>
      <xdr:rowOff>95250</xdr:rowOff>
    </xdr:to>
    <xdr:pic>
      <xdr:nvPicPr>
        <xdr:cNvPr id="11" name="Picture 120" descr="clip_image2400" hidden="true"/>
        <xdr:cNvPicPr>
          <a:picLocks noChangeAspect="true"/>
        </xdr:cNvPicPr>
      </xdr:nvPicPr>
      <xdr:blipFill>
        <a:blip r:embed="rId1" r:link="rId2"/>
        <a:stretch>
          <a:fillRect/>
        </a:stretch>
      </xdr:blipFill>
      <xdr:spPr>
        <a:xfrm>
          <a:off x="3354705" y="210013550"/>
          <a:ext cx="352425" cy="609600"/>
        </a:xfrm>
        <a:prstGeom prst="rect">
          <a:avLst/>
        </a:prstGeom>
        <a:noFill/>
        <a:ln w="9525">
          <a:noFill/>
        </a:ln>
      </xdr:spPr>
    </xdr:pic>
    <xdr:clientData/>
  </xdr:twoCellAnchor>
  <xdr:twoCellAnchor editAs="oneCell">
    <xdr:from>
      <xdr:col>3</xdr:col>
      <xdr:colOff>476250</xdr:colOff>
      <xdr:row>112</xdr:row>
      <xdr:rowOff>0</xdr:rowOff>
    </xdr:from>
    <xdr:to>
      <xdr:col>4</xdr:col>
      <xdr:colOff>38100</xdr:colOff>
      <xdr:row>115</xdr:row>
      <xdr:rowOff>85725</xdr:rowOff>
    </xdr:to>
    <xdr:pic>
      <xdr:nvPicPr>
        <xdr:cNvPr id="12" name="Picture 121" descr="clip_image2400" hidden="true"/>
        <xdr:cNvPicPr>
          <a:picLocks noChangeAspect="true"/>
        </xdr:cNvPicPr>
      </xdr:nvPicPr>
      <xdr:blipFill>
        <a:blip r:embed="rId1" r:link="rId2"/>
        <a:stretch>
          <a:fillRect/>
        </a:stretch>
      </xdr:blipFill>
      <xdr:spPr>
        <a:xfrm>
          <a:off x="3354705" y="210013550"/>
          <a:ext cx="95250" cy="600075"/>
        </a:xfrm>
        <a:prstGeom prst="rect">
          <a:avLst/>
        </a:prstGeom>
        <a:noFill/>
        <a:ln w="9525">
          <a:noFill/>
        </a:ln>
      </xdr:spPr>
    </xdr:pic>
    <xdr:clientData/>
  </xdr:twoCellAnchor>
  <xdr:twoCellAnchor editAs="oneCell">
    <xdr:from>
      <xdr:col>3</xdr:col>
      <xdr:colOff>476250</xdr:colOff>
      <xdr:row>112</xdr:row>
      <xdr:rowOff>0</xdr:rowOff>
    </xdr:from>
    <xdr:to>
      <xdr:col>4</xdr:col>
      <xdr:colOff>38100</xdr:colOff>
      <xdr:row>115</xdr:row>
      <xdr:rowOff>85725</xdr:rowOff>
    </xdr:to>
    <xdr:pic>
      <xdr:nvPicPr>
        <xdr:cNvPr id="13" name="Picture 122" descr="clip_image2400" hidden="true"/>
        <xdr:cNvPicPr>
          <a:picLocks noChangeAspect="true"/>
        </xdr:cNvPicPr>
      </xdr:nvPicPr>
      <xdr:blipFill>
        <a:blip r:embed="rId1" r:link="rId2"/>
        <a:stretch>
          <a:fillRect/>
        </a:stretch>
      </xdr:blipFill>
      <xdr:spPr>
        <a:xfrm>
          <a:off x="3354705" y="210013550"/>
          <a:ext cx="95250" cy="600075"/>
        </a:xfrm>
        <a:prstGeom prst="rect">
          <a:avLst/>
        </a:prstGeom>
        <a:noFill/>
        <a:ln w="9525">
          <a:noFill/>
        </a:ln>
      </xdr:spPr>
    </xdr:pic>
    <xdr:clientData/>
  </xdr:twoCellAnchor>
  <xdr:twoCellAnchor editAs="oneCell">
    <xdr:from>
      <xdr:col>3</xdr:col>
      <xdr:colOff>476250</xdr:colOff>
      <xdr:row>112</xdr:row>
      <xdr:rowOff>0</xdr:rowOff>
    </xdr:from>
    <xdr:to>
      <xdr:col>4</xdr:col>
      <xdr:colOff>209550</xdr:colOff>
      <xdr:row>115</xdr:row>
      <xdr:rowOff>47625</xdr:rowOff>
    </xdr:to>
    <xdr:pic>
      <xdr:nvPicPr>
        <xdr:cNvPr id="14" name="Picture 123" descr="clip_image2400" hidden="true"/>
        <xdr:cNvPicPr>
          <a:picLocks noChangeAspect="true"/>
        </xdr:cNvPicPr>
      </xdr:nvPicPr>
      <xdr:blipFill>
        <a:blip r:embed="rId1" r:link="rId2"/>
        <a:stretch>
          <a:fillRect/>
        </a:stretch>
      </xdr:blipFill>
      <xdr:spPr>
        <a:xfrm>
          <a:off x="3354705" y="210013550"/>
          <a:ext cx="266700" cy="561975"/>
        </a:xfrm>
        <a:prstGeom prst="rect">
          <a:avLst/>
        </a:prstGeom>
        <a:noFill/>
        <a:ln w="9525">
          <a:noFill/>
        </a:ln>
      </xdr:spPr>
    </xdr:pic>
    <xdr:clientData/>
  </xdr:twoCellAnchor>
  <xdr:twoCellAnchor editAs="oneCell">
    <xdr:from>
      <xdr:col>3</xdr:col>
      <xdr:colOff>476250</xdr:colOff>
      <xdr:row>112</xdr:row>
      <xdr:rowOff>0</xdr:rowOff>
    </xdr:from>
    <xdr:to>
      <xdr:col>4</xdr:col>
      <xdr:colOff>295275</xdr:colOff>
      <xdr:row>115</xdr:row>
      <xdr:rowOff>0</xdr:rowOff>
    </xdr:to>
    <xdr:pic>
      <xdr:nvPicPr>
        <xdr:cNvPr id="15" name="Picture 124" descr="clip_image2400" hidden="true"/>
        <xdr:cNvPicPr>
          <a:picLocks noChangeAspect="true"/>
        </xdr:cNvPicPr>
      </xdr:nvPicPr>
      <xdr:blipFill>
        <a:blip r:embed="rId1" r:link="rId2"/>
        <a:stretch>
          <a:fillRect/>
        </a:stretch>
      </xdr:blipFill>
      <xdr:spPr>
        <a:xfrm>
          <a:off x="3354705" y="210013550"/>
          <a:ext cx="352425" cy="514350"/>
        </a:xfrm>
        <a:prstGeom prst="rect">
          <a:avLst/>
        </a:prstGeom>
        <a:noFill/>
        <a:ln w="9525">
          <a:noFill/>
        </a:ln>
      </xdr:spPr>
    </xdr:pic>
    <xdr:clientData/>
  </xdr:twoCellAnchor>
  <xdr:twoCellAnchor editAs="oneCell">
    <xdr:from>
      <xdr:col>3</xdr:col>
      <xdr:colOff>476250</xdr:colOff>
      <xdr:row>112</xdr:row>
      <xdr:rowOff>0</xdr:rowOff>
    </xdr:from>
    <xdr:to>
      <xdr:col>4</xdr:col>
      <xdr:colOff>295275</xdr:colOff>
      <xdr:row>115</xdr:row>
      <xdr:rowOff>95250</xdr:rowOff>
    </xdr:to>
    <xdr:pic>
      <xdr:nvPicPr>
        <xdr:cNvPr id="16" name="Picture 125" descr="clip_image2400" hidden="true"/>
        <xdr:cNvPicPr>
          <a:picLocks noChangeAspect="true"/>
        </xdr:cNvPicPr>
      </xdr:nvPicPr>
      <xdr:blipFill>
        <a:blip r:embed="rId1" r:link="rId2"/>
        <a:stretch>
          <a:fillRect/>
        </a:stretch>
      </xdr:blipFill>
      <xdr:spPr>
        <a:xfrm>
          <a:off x="3354705" y="210013550"/>
          <a:ext cx="352425" cy="609600"/>
        </a:xfrm>
        <a:prstGeom prst="rect">
          <a:avLst/>
        </a:prstGeom>
        <a:noFill/>
        <a:ln w="9525">
          <a:noFill/>
        </a:ln>
      </xdr:spPr>
    </xdr:pic>
    <xdr:clientData/>
  </xdr:twoCellAnchor>
  <xdr:twoCellAnchor editAs="oneCell">
    <xdr:from>
      <xdr:col>3</xdr:col>
      <xdr:colOff>476250</xdr:colOff>
      <xdr:row>112</xdr:row>
      <xdr:rowOff>0</xdr:rowOff>
    </xdr:from>
    <xdr:to>
      <xdr:col>4</xdr:col>
      <xdr:colOff>38100</xdr:colOff>
      <xdr:row>115</xdr:row>
      <xdr:rowOff>85725</xdr:rowOff>
    </xdr:to>
    <xdr:pic>
      <xdr:nvPicPr>
        <xdr:cNvPr id="17" name="Picture 126" descr="clip_image2400" hidden="true"/>
        <xdr:cNvPicPr>
          <a:picLocks noChangeAspect="true"/>
        </xdr:cNvPicPr>
      </xdr:nvPicPr>
      <xdr:blipFill>
        <a:blip r:embed="rId1" r:link="rId2"/>
        <a:stretch>
          <a:fillRect/>
        </a:stretch>
      </xdr:blipFill>
      <xdr:spPr>
        <a:xfrm>
          <a:off x="3354705" y="210013550"/>
          <a:ext cx="95250" cy="600075"/>
        </a:xfrm>
        <a:prstGeom prst="rect">
          <a:avLst/>
        </a:prstGeom>
        <a:noFill/>
        <a:ln w="9525">
          <a:noFill/>
        </a:ln>
      </xdr:spPr>
    </xdr:pic>
    <xdr:clientData/>
  </xdr:twoCellAnchor>
  <xdr:twoCellAnchor editAs="oneCell">
    <xdr:from>
      <xdr:col>3</xdr:col>
      <xdr:colOff>476250</xdr:colOff>
      <xdr:row>112</xdr:row>
      <xdr:rowOff>0</xdr:rowOff>
    </xdr:from>
    <xdr:to>
      <xdr:col>4</xdr:col>
      <xdr:colOff>38100</xdr:colOff>
      <xdr:row>115</xdr:row>
      <xdr:rowOff>85725</xdr:rowOff>
    </xdr:to>
    <xdr:pic>
      <xdr:nvPicPr>
        <xdr:cNvPr id="18" name="Picture 127" descr="clip_image2400" hidden="true"/>
        <xdr:cNvPicPr>
          <a:picLocks noChangeAspect="true"/>
        </xdr:cNvPicPr>
      </xdr:nvPicPr>
      <xdr:blipFill>
        <a:blip r:embed="rId1" r:link="rId2"/>
        <a:stretch>
          <a:fillRect/>
        </a:stretch>
      </xdr:blipFill>
      <xdr:spPr>
        <a:xfrm>
          <a:off x="3354705" y="210013550"/>
          <a:ext cx="95250" cy="600075"/>
        </a:xfrm>
        <a:prstGeom prst="rect">
          <a:avLst/>
        </a:prstGeom>
        <a:noFill/>
        <a:ln w="9525">
          <a:noFill/>
        </a:ln>
      </xdr:spPr>
    </xdr:pic>
    <xdr:clientData/>
  </xdr:twoCellAnchor>
  <xdr:twoCellAnchor editAs="oneCell">
    <xdr:from>
      <xdr:col>3</xdr:col>
      <xdr:colOff>476250</xdr:colOff>
      <xdr:row>112</xdr:row>
      <xdr:rowOff>0</xdr:rowOff>
    </xdr:from>
    <xdr:to>
      <xdr:col>4</xdr:col>
      <xdr:colOff>209550</xdr:colOff>
      <xdr:row>115</xdr:row>
      <xdr:rowOff>47625</xdr:rowOff>
    </xdr:to>
    <xdr:pic>
      <xdr:nvPicPr>
        <xdr:cNvPr id="19" name="Picture 128" descr="clip_image2400" hidden="true"/>
        <xdr:cNvPicPr>
          <a:picLocks noChangeAspect="true"/>
        </xdr:cNvPicPr>
      </xdr:nvPicPr>
      <xdr:blipFill>
        <a:blip r:embed="rId1" r:link="rId2"/>
        <a:stretch>
          <a:fillRect/>
        </a:stretch>
      </xdr:blipFill>
      <xdr:spPr>
        <a:xfrm>
          <a:off x="3354705" y="210013550"/>
          <a:ext cx="266700" cy="561975"/>
        </a:xfrm>
        <a:prstGeom prst="rect">
          <a:avLst/>
        </a:prstGeom>
        <a:noFill/>
        <a:ln w="9525">
          <a:noFill/>
        </a:ln>
      </xdr:spPr>
    </xdr:pic>
    <xdr:clientData/>
  </xdr:twoCellAnchor>
  <xdr:twoCellAnchor editAs="oneCell">
    <xdr:from>
      <xdr:col>3</xdr:col>
      <xdr:colOff>476250</xdr:colOff>
      <xdr:row>112</xdr:row>
      <xdr:rowOff>0</xdr:rowOff>
    </xdr:from>
    <xdr:to>
      <xdr:col>4</xdr:col>
      <xdr:colOff>295275</xdr:colOff>
      <xdr:row>115</xdr:row>
      <xdr:rowOff>0</xdr:rowOff>
    </xdr:to>
    <xdr:pic>
      <xdr:nvPicPr>
        <xdr:cNvPr id="20" name="Picture 129" descr="clip_image2400" hidden="true"/>
        <xdr:cNvPicPr>
          <a:picLocks noChangeAspect="true"/>
        </xdr:cNvPicPr>
      </xdr:nvPicPr>
      <xdr:blipFill>
        <a:blip r:embed="rId1" r:link="rId2"/>
        <a:stretch>
          <a:fillRect/>
        </a:stretch>
      </xdr:blipFill>
      <xdr:spPr>
        <a:xfrm>
          <a:off x="3354705" y="210013550"/>
          <a:ext cx="352425" cy="514350"/>
        </a:xfrm>
        <a:prstGeom prst="rect">
          <a:avLst/>
        </a:prstGeom>
        <a:noFill/>
        <a:ln w="9525">
          <a:noFill/>
        </a:ln>
      </xdr:spPr>
    </xdr:pic>
    <xdr:clientData/>
  </xdr:twoCellAnchor>
  <xdr:twoCellAnchor editAs="oneCell">
    <xdr:from>
      <xdr:col>3</xdr:col>
      <xdr:colOff>476250</xdr:colOff>
      <xdr:row>112</xdr:row>
      <xdr:rowOff>0</xdr:rowOff>
    </xdr:from>
    <xdr:to>
      <xdr:col>4</xdr:col>
      <xdr:colOff>295275</xdr:colOff>
      <xdr:row>115</xdr:row>
      <xdr:rowOff>95250</xdr:rowOff>
    </xdr:to>
    <xdr:pic>
      <xdr:nvPicPr>
        <xdr:cNvPr id="21" name="Picture 130" descr="clip_image2400" hidden="true"/>
        <xdr:cNvPicPr>
          <a:picLocks noChangeAspect="true"/>
        </xdr:cNvPicPr>
      </xdr:nvPicPr>
      <xdr:blipFill>
        <a:blip r:embed="rId1" r:link="rId2"/>
        <a:stretch>
          <a:fillRect/>
        </a:stretch>
      </xdr:blipFill>
      <xdr:spPr>
        <a:xfrm>
          <a:off x="3354705" y="210013550"/>
          <a:ext cx="352425" cy="6096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C:/home/kylin/&#26700;&#38754;/2023&#24180;&#34900;&#25509;&#36164;&#37329;&#20998;&#37197;/&#39033;&#30446;&#242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调整项目库"/>
      <sheetName val="新增项目汇总表"/>
      <sheetName val="调出项目汇总表"/>
      <sheetName val="资金调整项目汇总表"/>
      <sheetName val="Sheet1"/>
    </sheetNames>
    <sheetDataSet>
      <sheetData sheetId="0">
        <row r="130">
          <cell r="C130" t="str">
            <v>柳泉乡羊坊滩村肉牛养殖场配套设施建设项目</v>
          </cell>
          <cell r="D130" t="str">
            <v>新建</v>
          </cell>
          <cell r="E130" t="str">
            <v>新建封闭式蓄水池一座（约3000方），配套10平米泵房一座、青贮池2座(约9000方）、干草棚1座1000平米，确保肉牛养殖场运营。</v>
          </cell>
          <cell r="F130" t="str">
            <v>羊坊滩村</v>
          </cell>
          <cell r="G130" t="str">
            <v>2023年3月-2023年11月</v>
          </cell>
          <cell r="H130" t="str">
            <v>乡村振兴局</v>
          </cell>
          <cell r="I130">
            <v>545.93</v>
          </cell>
          <cell r="J130">
            <v>518.6335</v>
          </cell>
          <cell r="K130">
            <v>545.93</v>
          </cell>
        </row>
        <row r="130">
          <cell r="U130" t="str">
            <v>羊坊滩村320户1088人（其中脱贫户104户450人，监测对象3户12人）</v>
          </cell>
          <cell r="V130" t="str">
            <v>项目建成后计划采取“农民合作社+农户”的方式运营，农户托养托管、合作社产品代销、政府保护价收购，项目实施过程张带动50人就业务工，村集体以资产入股形式收益分红，预期带动50户农户（重点是脱贫户和监测对象）增收，带动的受益对象户均增收8000元。</v>
          </cell>
          <cell r="W130" t="str">
            <v>产出指标：
1：新建蓄水池1座，水泵房一座
2：新建草料棚1座.
3：新建青储池一座
4.项目验收合格率≥100%
效益指标：
1：带动脱贫人口增加收入≥4000元
2：受益脱贫人口数≥50人
3.蓄水池、泵房建成后使用年限≥20年
满意度指标
1：受益人口满意度≥92%</v>
          </cell>
        </row>
        <row r="131">
          <cell r="C131" t="str">
            <v>柳泉乡柳泉村肉鸡养殖场配套工程</v>
          </cell>
          <cell r="D131" t="str">
            <v>新建</v>
          </cell>
          <cell r="E131" t="str">
            <v>对柳泉乡27支养鸡场配套建设砂砾路、防疫房、水电等基础设施。</v>
          </cell>
          <cell r="F131" t="str">
            <v>柳泉村</v>
          </cell>
          <cell r="G131" t="str">
            <v>2023年4月-2023年6月</v>
          </cell>
          <cell r="H131" t="str">
            <v>柳泉乡</v>
          </cell>
          <cell r="I131">
            <v>30</v>
          </cell>
          <cell r="J131">
            <v>28.5</v>
          </cell>
          <cell r="K131">
            <v>30</v>
          </cell>
        </row>
        <row r="131">
          <cell r="U131" t="str">
            <v>柳泉村10户（其中脱贫户6户6人）</v>
          </cell>
          <cell r="V131" t="str">
            <v>完善产业基础设施，促进群众增收。以就业务工形式，带动脱贫户户均增收3000元以上。</v>
          </cell>
          <cell r="W131" t="str">
            <v>产出指标：
1：铺设砂砾路米数455米
2：铺设供水管道米数1240米
3.项目验收合格率≥100%
效益指标：
1：带动脱贫人口增加收入≥3000元
2：受益脱贫人口数≥6人
满意度指标
1：受益人口满意度≥94%</v>
          </cell>
        </row>
        <row r="132">
          <cell r="C132" t="str">
            <v>柳泉乡甜水河村肉鸡养殖场配套工程</v>
          </cell>
          <cell r="D132" t="str">
            <v>新建</v>
          </cell>
          <cell r="E132" t="str">
            <v>对柳泉乡甜水河村养鸡场配套建设硬化路400米。</v>
          </cell>
          <cell r="F132" t="str">
            <v>甜水河村</v>
          </cell>
          <cell r="G132" t="str">
            <v>2023年4月-2023年6月</v>
          </cell>
          <cell r="H132" t="str">
            <v>柳泉乡</v>
          </cell>
          <cell r="I132">
            <v>15</v>
          </cell>
          <cell r="J132">
            <v>14.25</v>
          </cell>
          <cell r="K132">
            <v>15</v>
          </cell>
        </row>
        <row r="132">
          <cell r="U132" t="str">
            <v>甜水河村10户10人（其中脱贫户4户4人，监测户2户2人）</v>
          </cell>
          <cell r="V132" t="str">
            <v>完善产业基础设施，促进群众增收。以就业务工形式，带动脱贫户户均增收2000元以上。</v>
          </cell>
          <cell r="W132" t="str">
            <v>产出指标：
1：建设宽3.5米混凝土路295米
2.项目验收合格率≥100%
效益指标：
1：带动脱贫人口增加收入≥2000元
2：受益脱贫人口数≥6人
满意度指标
1：受益人口满意度≥95%</v>
          </cell>
        </row>
        <row r="133">
          <cell r="C133" t="str">
            <v>红寺堡镇日光温室改造提升项目</v>
          </cell>
          <cell r="D133" t="str">
            <v>新建</v>
          </cell>
          <cell r="E133" t="str">
            <v>新建日光温室共 75 座，总建筑面积 13.9万平方米，日光温室宽度均为 18 米，日光温室间距均为 10 米。项目建设内容：日光温室主体土建工程建设、室内给水管道安装，电气安装工程、水肥一体机及成品蓄水池安装、原有拱棚拆除、场地平整，土方工程、室外给水及室外电气外网安装等配套</v>
          </cell>
          <cell r="F133" t="str">
            <v>同原村</v>
          </cell>
          <cell r="G133" t="str">
            <v>2023年4月-2024年11月</v>
          </cell>
          <cell r="H133" t="str">
            <v>农业农村局</v>
          </cell>
          <cell r="I133">
            <v>4076</v>
          </cell>
          <cell r="J133">
            <v>3872.2</v>
          </cell>
          <cell r="K133">
            <v>4076</v>
          </cell>
        </row>
        <row r="133">
          <cell r="U133" t="str">
            <v>同原村、弘德村、光彩村、河兴村、兴旺村、河水村、团结村等村300户900人</v>
          </cell>
          <cell r="V133" t="str">
            <v>带动同原村、弘德村、光彩村、河兴村、兴旺村、河水村、团结村等村农户种植设施农业，完善农业生产基础设施，提高水资源利用率，提升土地种植产出率，通过“企业+合作社+农户”方式运行，增加蔬菜农产品供给，确保粮食安全，促进群众增收。带动周围农户300户900人次增收，农民户均增收2000元以上。</v>
          </cell>
          <cell r="W133" t="str">
            <v>产出指标：
1：建设日光温室75座
2：日光温室总建筑面积139248㎡
3：占地面积347亩
4.24m³成品蓄水池75座
5.水肥一体机75套
效益指标：
1：带动脱贫户或边缘易致贫户经济收入
2：带动农户经济收入                                 服务对象满意度指标                                                          1：群众满意度≥95%</v>
          </cell>
        </row>
        <row r="134">
          <cell r="C134" t="str">
            <v>红寺堡区乌沙塘园区智能日光温室建设项目</v>
          </cell>
          <cell r="D134" t="str">
            <v>新建</v>
          </cell>
          <cell r="E134" t="str">
            <v>建设水蓄热熔保温装备式日光温室2座，高效智控温室2座，安装室外智能温控系统、水电等设施。</v>
          </cell>
          <cell r="F134" t="str">
            <v>乌沙塘园区</v>
          </cell>
          <cell r="G134" t="str">
            <v>2023年3月-2023年10月</v>
          </cell>
          <cell r="H134" t="str">
            <v>农业农村局</v>
          </cell>
          <cell r="I134">
            <v>394</v>
          </cell>
          <cell r="J134">
            <v>374.3</v>
          </cell>
          <cell r="K134">
            <v>394</v>
          </cell>
        </row>
        <row r="134">
          <cell r="U134" t="str">
            <v>乌沙塘村67户260人（其中脱贫户24户53人，监测户2户2人）</v>
          </cell>
          <cell r="V134" t="str">
            <v>提升农业生产基础设施，通过“企业+合作社+农户”方式运行促进群众增收。带动周围农户67户260人次增收，农民户均增收2000元以上。</v>
          </cell>
          <cell r="W134" t="str">
            <v>产出指标：
1：新建日光温室2座
2.日光温室总建筑面积7274.46㎡
3：智能远传控制系统4套                        
效益指标：
1：达到规定的效益指标≥85%
2：带动农户经济收入                                 服务对象满意度指标                                                          1：群众满意度≥95%</v>
          </cell>
        </row>
        <row r="135">
          <cell r="C135" t="str">
            <v>大河乡乌沙塘园区日光温室建设2022年以工代赈示范项目</v>
          </cell>
          <cell r="D135" t="str">
            <v>续建</v>
          </cell>
          <cell r="E135" t="str">
            <v>建设日光温室56座，总建筑面积104384平方米，每座温室配备一台卷帘机。铺设4550平方米砂石路及外网配套工程。</v>
          </cell>
          <cell r="F135" t="str">
            <v>乌沙塘村</v>
          </cell>
          <cell r="G135" t="str">
            <v>2022年3月-2023年10月</v>
          </cell>
          <cell r="H135" t="str">
            <v>大河乡</v>
          </cell>
          <cell r="I135">
            <v>2571.97</v>
          </cell>
          <cell r="J135">
            <v>300</v>
          </cell>
        </row>
        <row r="135">
          <cell r="P135">
            <v>300</v>
          </cell>
        </row>
        <row r="135">
          <cell r="T135">
            <v>2271.97</v>
          </cell>
          <cell r="U135" t="str">
            <v>乌沙塘村102户306人（脱贫户46户156人，监测户2户7人）</v>
          </cell>
          <cell r="V135" t="str">
            <v>通过“村集体+龙头企业+农户”的模式发展壮大村集体经济，与龙头企业合作运营，发展设施农业，资产资金入股分红，促进村集体经济增收，带动周边群众务工就业。</v>
          </cell>
          <cell r="W135" t="str">
            <v>产出指标：
1：新建日光温室56座
2：日光温室总建筑面积104384平米
效益指标：
1：达到规定的效益指标≥85%
2：带动农户经济收入                             服务对象满意度指标                                                          1：群众满意度≥95%</v>
          </cell>
        </row>
        <row r="136">
          <cell r="C136" t="str">
            <v>大河乡乌沙塘村股份经济合作社设施温棚改造项目</v>
          </cell>
          <cell r="D136" t="str">
            <v>新建</v>
          </cell>
          <cell r="E136" t="str">
            <v>一是通过“以奖代补，先建后补“的形式，鼓励大河乡乌沙塘村股份经济合作社租赁乌沙塘园区日光温室141座，发展设施蔬菜产业，解决日光温室空棚定植问题，强化联农带农机制，带动农民持续增收。重点维修日光温室后屋面40座；配套棉被、棚膜141套，卷帘机141套，种植设施蔬菜141座；二是政府全额投资对园区水电基础设施改造提升；三是对日光温室种植给予补助2000元/座；四是对租赁日光温室费用按照1000元/座棚给予全额补助。</v>
          </cell>
          <cell r="F136" t="str">
            <v>乌沙塘园区</v>
          </cell>
          <cell r="G136" t="str">
            <v>2023年3月-2024年11月</v>
          </cell>
          <cell r="H136" t="str">
            <v>农业农村局</v>
          </cell>
          <cell r="I136">
            <v>480.4</v>
          </cell>
          <cell r="J136">
            <v>480.4</v>
          </cell>
          <cell r="K136">
            <v>480.4</v>
          </cell>
        </row>
        <row r="136">
          <cell r="U136" t="str">
            <v>乌沙塘村75户290人（其中脱贫户32户56人，监测户1户1人）</v>
          </cell>
          <cell r="V136" t="str">
            <v>提升农业生产基础设施，通过“企业+合作社+农户”方式运行促进群众增收。带动周围农户75户290人次增收，农民户均增收2000元以上。</v>
          </cell>
          <cell r="W136" t="str">
            <v>产出指标：
1：新建日光温室141座
2：维修日光温室后屋面40座
效益指标：
1：村集体流转棚补助1000元/座
2：村民自种植2000元/座                     3：育苗棚2000元/座                            4：维修改造按照费用的30%进行补助                             服务对象满意度指标                                                          1：群众满意度≥95%</v>
          </cell>
        </row>
        <row r="137">
          <cell r="C137" t="str">
            <v>新庄集乡日光温室改造项目</v>
          </cell>
          <cell r="D137" t="str">
            <v>新建</v>
          </cell>
          <cell r="E137" t="str">
            <v>建设日光温室23座，建筑面积5.12万平米，建设室内给水管道安装，电气安装工程、水肥一体机及成品蓄水池安装、原有拱棚拆除、场地平整，土方工程、室外给水及室外电气外网安装。</v>
          </cell>
          <cell r="F137" t="str">
            <v>沙草墩村</v>
          </cell>
          <cell r="G137" t="str">
            <v>2023年3月-2024年11月</v>
          </cell>
          <cell r="H137" t="str">
            <v>农业农村局</v>
          </cell>
          <cell r="I137">
            <v>1531</v>
          </cell>
          <cell r="J137">
            <v>1250</v>
          </cell>
        </row>
        <row r="137">
          <cell r="P137">
            <v>1250</v>
          </cell>
        </row>
        <row r="137">
          <cell r="T137">
            <v>281</v>
          </cell>
          <cell r="U137" t="str">
            <v>沙草墩村、白墩村、红阳村、康庄村等村249户970人（其中脱贫户68户231人，监测户4户4人）</v>
          </cell>
          <cell r="V137" t="str">
            <v>带动沙草墩村、白墩村、红阳村、康庄村等村集体种植设施蔬菜，通过“企业+合作社+农户”方式运行，提高村集体经济收入，带动周围农户249户970人次增收，农民户均增收2000元以上。</v>
          </cell>
          <cell r="W137" t="str">
            <v>产出指标：
1：新建日光温室23座
2：日光温室总建筑面积51210平米
3：占地面积136.82亩
4.建设标准≥33米 
5.日光温室间距≥10米
效益指标：
1：达到规定的效益指标≥85%
2：带动农户经济收入                             服务对象满意度指标                                                          1：群众满意度≥95%</v>
          </cell>
        </row>
        <row r="138">
          <cell r="C138" t="str">
            <v>大河乡日光温室改造提升项目</v>
          </cell>
          <cell r="D138" t="str">
            <v>新建</v>
          </cell>
          <cell r="E138" t="str">
            <v>新建土夯墙简易钢结构拱架72栋日光温室，总建筑面积为160362㎡，（宽为17.7米，长为80—200米）；新建冷库和分拣车间一栋1492.5㎡；日光温室室内给水管道安装，电气安装，内设24m³成品水箱72个、配备1.5KW卷帘电机、为水肥一体化设备；铺设室外给水管网约2500米，新增630KVA箱变一台及电气外网，平整场地约390亩；拆除原场地内老旧拱棚450栋。</v>
          </cell>
          <cell r="F138" t="str">
            <v>龙源村</v>
          </cell>
          <cell r="G138" t="str">
            <v>2023年3月-2023年11月</v>
          </cell>
          <cell r="H138" t="str">
            <v>农业农村局</v>
          </cell>
          <cell r="I138">
            <v>4994</v>
          </cell>
          <cell r="J138">
            <v>4744.3</v>
          </cell>
          <cell r="K138">
            <v>4994</v>
          </cell>
        </row>
        <row r="138">
          <cell r="U138" t="str">
            <v>龙源村、麻黄沟村、龙泉村、红崖村、龙兴村等村444户1730人（其中脱贫户57户193人，监测户10户15人）</v>
          </cell>
          <cell r="V138" t="str">
            <v>通过“企业+合作社+农户”方式运行，带动龙源村、麻黄沟村、龙泉村、红崖村、龙兴村农户发展日光温室种植，促进就业增收，发展村集体经济。带动周围农户444户1730人次增收，农民户均增收2000元以上。</v>
          </cell>
          <cell r="W138" t="str">
            <v>产出指标：
1：新建日光温室72座
2：日光温室总建筑面积160362平米
3.建设标准≥60米 
4.日光温室间距≥9.3米
效益指标：
1：达到规定的效益指标≥85%
2：带动农户经济收入                             服务对象满意度指标                                                          1：群众满意度≥95%</v>
          </cell>
        </row>
        <row r="139">
          <cell r="C139" t="str">
            <v>大河乡龙泉村硒甜瓜基地提升改造项目</v>
          </cell>
          <cell r="D139" t="str">
            <v>新建</v>
          </cell>
          <cell r="E139" t="str">
            <v>新建日光温棚8座及外网配套工程；硒甜瓜基地仓储冷库基础设施提升，完善室外道路。</v>
          </cell>
          <cell r="F139" t="str">
            <v>龙泉村</v>
          </cell>
          <cell r="G139" t="str">
            <v>2023年4月-2023年10月</v>
          </cell>
          <cell r="H139" t="str">
            <v>大河乡</v>
          </cell>
          <cell r="I139">
            <v>375</v>
          </cell>
          <cell r="J139">
            <v>356.25</v>
          </cell>
        </row>
        <row r="139">
          <cell r="L139">
            <v>375</v>
          </cell>
        </row>
        <row r="139">
          <cell r="U139" t="str">
            <v>龙泉村
300户1170人（其中脱贫户249户1020人，监测对象11户51人）</v>
          </cell>
          <cell r="V139" t="str">
            <v>通过“合作社+农户”方式运行，带动群众发展特色产业，资产确权到村收取固定分红，每年招聘群众务工，促进群众就近就业。</v>
          </cell>
          <cell r="W139" t="str">
            <v>产出指标：
1.新建育苗棚8座
2.对村集体现有温棚进行改造
3.配套水、电、硬化等基础设施
4.项目验收合格率≥100%
效益指标：
1.项目区作物生产效益为394万元
2.村集体经济收入≥15万元。
3.直接经济效益增加48.4万元
4.项目区农民人均增收≥1500元
满意度指标
1.受益人口满意度≥95%</v>
          </cell>
        </row>
        <row r="140">
          <cell r="C140" t="str">
            <v>红寺堡区新庄集乡马渠设施农业园区2023年以工代赈项目</v>
          </cell>
          <cell r="D140" t="str">
            <v>新建</v>
          </cell>
          <cell r="E140" t="str">
            <v>建设日光温室40座，检查井4座，敷设给水管道，铺设电缆附属设施。</v>
          </cell>
          <cell r="F140" t="str">
            <v>红川村</v>
          </cell>
          <cell r="G140" t="str">
            <v>2023年4月-2023年10月</v>
          </cell>
          <cell r="H140" t="str">
            <v>新庄集乡</v>
          </cell>
          <cell r="I140">
            <v>2031.78</v>
          </cell>
          <cell r="J140">
            <v>1231.78</v>
          </cell>
        </row>
        <row r="140">
          <cell r="L140">
            <v>1231.78</v>
          </cell>
        </row>
        <row r="140">
          <cell r="S140">
            <v>800</v>
          </cell>
        </row>
        <row r="140">
          <cell r="U140" t="str">
            <v>红川村1165户4945人（其中脱贫户320户968人，监测对象7户26人）</v>
          </cell>
          <cell r="V140" t="str">
            <v>通过建设日光温室通过“企业+合作社+农户”模式种植番茄，增加收入，其中村集体收入25万元（租赁收入25万元），项目建设群众务工收入达到280万元以上，带动80户脱贫户务工稳定增收，人均增收5000元以上，促进农业增效、农民增收。</v>
          </cell>
          <cell r="W140" t="str">
            <v>产出指标：
1.新建日光温室=40座
2.种植特色番茄种类≥5种
3.设施番茄总产量≥800吨
4.是否有效推进乡村振兴（是）
时效指标：
1.当年资金支出率≥90%
2.当年资金结余结转率（0%）
3.资金在规定时间内下达率≥90%
成本指标：
1.资金投入（2057万元）
效益指标：
1.村集体增收≥25万元
2.项目建设群众务工收入≥280万元
3.人均增收≥5000元
4.受益脱贫户数≥80户
5.是否保障种植安全（是）
6.激发群众内生动力（有效）
满意度指标：
1：群众满意度≥90%。</v>
          </cell>
        </row>
        <row r="141">
          <cell r="C141" t="str">
            <v>太阳山镇周新村日光温室建设项目</v>
          </cell>
          <cell r="D141" t="str">
            <v>新建</v>
          </cell>
          <cell r="E141" t="str">
            <v>建设日光温室12座（120m×18m）；室外配套给排水管网及供配电、路等附属工程。</v>
          </cell>
          <cell r="F141" t="str">
            <v>周新村</v>
          </cell>
          <cell r="G141" t="str">
            <v>2023年4月-2024年11月</v>
          </cell>
          <cell r="H141" t="str">
            <v>统战部
（民宗局）</v>
          </cell>
          <cell r="I141">
            <v>500</v>
          </cell>
          <cell r="J141">
            <v>475</v>
          </cell>
          <cell r="K141">
            <v>500</v>
          </cell>
        </row>
        <row r="141">
          <cell r="U141" t="str">
            <v>周新村898户3218人（其中脱贫户9户29人，监测对象0户0人）</v>
          </cell>
          <cell r="V141" t="str">
            <v>通过“企业+合作社+农户”方式运行，资产确权到村，村集体固定收益分红，优先周新村脱贫户就近就业务工，带动周边农户增收。</v>
          </cell>
          <cell r="W141" t="str">
            <v>产出指标：
1：新建日光温室8座，5500立方米蓄水池1座
2：日光温室总建筑面积16440平米
3：占地面积68.96亩
效益指标：
1：达到规定的效益指标≥85%
2：带动农户经济收入          
满意度指标
1：群众满意度≥95%</v>
          </cell>
        </row>
        <row r="142">
          <cell r="C142" t="str">
            <v>红寺堡镇河水村日光温室建设项目</v>
          </cell>
          <cell r="D142" t="str">
            <v>新建</v>
          </cell>
          <cell r="E142" t="str">
            <v>建设日光温室（墙体土夯）共46座，占地面积258亩，建筑面积为93000 ㎡。日光温室规格为宽18米*长85-155米，其中：日光温室1座100m 、33座110m 、5座85m、3座130m、4座155m 日光温室，总建筑面积93000 平方米，室内给水管道安装，电气安装工程（卷帘机46套）、46套24m³成品蓄水池（含一备一用循环水泵），46套水肥一体机、耳房；内运土方9.3万m³，安装外网及200KVA柱上变压器1台等配套设施。</v>
          </cell>
          <cell r="F142" t="str">
            <v>河水村</v>
          </cell>
          <cell r="G142" t="str">
            <v>2023年4月-2024年11月</v>
          </cell>
          <cell r="H142" t="str">
            <v>农业农村局</v>
          </cell>
          <cell r="I142">
            <v>2540.69</v>
          </cell>
          <cell r="J142">
            <v>1600</v>
          </cell>
        </row>
        <row r="142">
          <cell r="P142">
            <v>1600</v>
          </cell>
        </row>
        <row r="142">
          <cell r="T142">
            <v>940.69</v>
          </cell>
          <cell r="U142" t="str">
            <v>光彩村、河兴村、兴旺村、河水村、团结村等村465户1800人（其中脱贫户39户69人，监测对象2户2人）</v>
          </cell>
          <cell r="V142" t="str">
            <v>带动光彩村、河兴村、兴旺村、河水村、团结村等村农户种植设施农业，完善农业生产基础设施，通过“企业+合作社+农户”方式运营，村集体收取固定分红，企业提供技术，提高水资源利用率，提升土地种植产出率，增加蔬菜农产品供给，确保粮食安全，促进群众增收。带动周围农户465户1800人次增收，农民户均增收2000元以上。</v>
          </cell>
          <cell r="W142" t="str">
            <v>产出指标：
1：新建日光温室46座
2：日光温室总建筑面积93000平米        3.建设标准≥60米 
4.日光温室间距≥9.3米
效益指标：
1：达到规定的效益指标≥85%
2：带动农户经济收入                             服务对象满意度指标                                                          1：群众满意度≥95%</v>
          </cell>
        </row>
        <row r="143">
          <cell r="C143" t="str">
            <v>红寺堡区大河乡龙源村日光温室建设项目（二期）</v>
          </cell>
          <cell r="D143" t="str">
            <v>新建</v>
          </cell>
          <cell r="E143" t="str">
            <v>新建46栋日光温室项目总建筑面积为108579㎡，（宽为17.7米，长为80—200米）；日光温室室内给水管道安装，电气安装，内设24m³成品水箱72个、配备1.5KW卷帘电机、为水肥一体化设备；铺设室外给水管网约2500米，新增630KVA箱变一台及电气外网，46座耳房，平整场地约150亩。</v>
          </cell>
          <cell r="F143" t="str">
            <v>大河乡龙源村</v>
          </cell>
          <cell r="G143" t="str">
            <v>2023年4月-2024年11月</v>
          </cell>
          <cell r="H143" t="str">
            <v>农业农村局</v>
          </cell>
          <cell r="I143">
            <v>3200</v>
          </cell>
          <cell r="J143">
            <v>2000</v>
          </cell>
        </row>
        <row r="143">
          <cell r="P143">
            <v>2000</v>
          </cell>
        </row>
        <row r="143">
          <cell r="T143">
            <v>1200</v>
          </cell>
          <cell r="U143" t="str">
            <v>龙源村、麻黄沟村、龙泉村、红崖村、龙兴村等村444户1730人（其中脱贫户232户468人，监测对象9户12人）</v>
          </cell>
          <cell r="V143" t="str">
            <v>通过“企业+合作社+农户”方式运营，村集体收取固定分红，企业提供技术，带动龙源村、麻黄沟村、龙泉村、红崖村、龙兴村农户发展日光温室种植，促进就业增收，发展村集体经济。带动周围农户444户1730人次增收，农民户均增收2000元以上。</v>
          </cell>
          <cell r="W143" t="str">
            <v>产出指标：
1：新建日光温室47座
2：日光温室总建筑面积100362平米      3.建设标准≥60米 
4.日光温室间距≥9.3米
效益指标：
1：达到规定的效益指标≥85%
2：带动农户经济收入                             服务对象满意度指标                                                          1：群众满意度≥95%</v>
          </cell>
        </row>
        <row r="144">
          <cell r="C144" t="str">
            <v>红寺堡区乌沙塘村日光温室改造提升项目</v>
          </cell>
          <cell r="D144" t="str">
            <v>新建</v>
          </cell>
          <cell r="E144" t="str">
            <v>新建土夯墙简易钢结构拱架15座（长70-150米*宽18.0米，总建筑面积3.66万平方米，净种植面积：2.50万平方米,室内给水管道安装2500米，电气安装工程（卷帘机27套）、27套24m³成品蓄水池（含一备一用循环水泵），27套水肥一体机；旧棚拆除2.2万m³，安装外网电等配套设施。</v>
          </cell>
          <cell r="F144" t="str">
            <v>乌沙塘村</v>
          </cell>
          <cell r="G144" t="str">
            <v>2023年4月-2023年10月</v>
          </cell>
          <cell r="H144" t="str">
            <v>农业农村局</v>
          </cell>
          <cell r="I144">
            <v>1066</v>
          </cell>
          <cell r="J144">
            <v>820</v>
          </cell>
        </row>
        <row r="144">
          <cell r="L144">
            <v>1066</v>
          </cell>
        </row>
        <row r="144">
          <cell r="U144" t="str">
            <v>乌沙塘村67户227人（其中脱贫户232户468人，监测对象9户12人）</v>
          </cell>
          <cell r="V144" t="str">
            <v>通过“企业+合作社+农户”方式运营，村集体收取固定分红，企业提供技术，订单收购，农户+企业承包，带动龙源村、麻黄沟村、龙泉村、红崖村、龙兴村农户发展日光温室种植，促进就业增收，发展村集体经济。带动周围农户444户1730人次增收，农民户均增收3000元以上。</v>
          </cell>
          <cell r="W144" t="str">
            <v>产出指标：
1：新建日光温室12座
2.日光温室总建筑面积2.88万平方米       3.建设标准≥60米 
4.日光温室间距≥9.3米
效益指标：
1：达到规定的效益指标≥85%
2：带动农户经济收入                                 服务对象满意度指标                                                          1：群众满意度≥95%</v>
          </cell>
        </row>
        <row r="145">
          <cell r="C145" t="str">
            <v>新庄集乡菊花台村日光温室建设项目（二期）</v>
          </cell>
          <cell r="D145" t="str">
            <v>新建</v>
          </cell>
          <cell r="E145" t="str">
            <v>新建2座日光温室，1座大拱棚，配套建设供水、生产路等基础设施。</v>
          </cell>
          <cell r="F145" t="str">
            <v>菊花台村</v>
          </cell>
          <cell r="G145" t="str">
            <v>2023年4月-2023年9月</v>
          </cell>
          <cell r="H145" t="str">
            <v>新庄集乡</v>
          </cell>
          <cell r="I145">
            <v>175</v>
          </cell>
          <cell r="J145">
            <v>166.25</v>
          </cell>
        </row>
        <row r="145">
          <cell r="L145">
            <v>175</v>
          </cell>
        </row>
        <row r="145">
          <cell r="U145" t="str">
            <v>菊花台村252户1060人（其中脱贫户32户109人，监测对象1户2人）</v>
          </cell>
          <cell r="V145" t="str">
            <v>通过建设日光温室通过“党支部+村集体+农户+合作社”模式种植设施农业，增加收入，其中村集体收入2万元（租赁收入2万元），项目建设群众务工收入20万元以上，带动30户脱贫户务工稳定增收，人均增收3000元以上，发展设施农业，壮大村集体经济。建成后种植务工量大的品种，确保10人人长期稳定在大棚务工。</v>
          </cell>
          <cell r="W145" t="str">
            <v>产出指标：
1.新建日光温室=2座
2.新建大拱棚=1座
4.是否有效推进乡村振兴（是）
时效指标：
1.当年资金支出率≥90%
2.当年资金结余结转率（0%）
3.资金在规定时间内下达率≥90%
成本指标：
1.资金投入（175万元）
效益指标：
1.村集体增收≥2万元
2.人均务工增收≥3000元
3.受益脱贫户数≥30户
4.长期在大棚务工人数占全村务工人数≥10人
5.项目建设群众务工收入≥20万元
6.是否保障种植安全（是）
7.激发群众内生动力（有效）
满意度指标：
1：群众满意度≥90%。</v>
          </cell>
        </row>
        <row r="146">
          <cell r="C146" t="str">
            <v>红寺堡区新庄集乡南源村日光温室建设项目</v>
          </cell>
          <cell r="D146" t="str">
            <v>新建</v>
          </cell>
          <cell r="E146" t="str">
            <v>建设日光温室（墙体土夯）共38座（棚宽均为18米，长度根据场地调整），总建筑面积10.48万平方米，净种植面积：6.61万平方米,室内给水管道安装7100米，电气安装工程（卷帘机78套）、59套24m³成品蓄水池（含一备一用循环水泵），59套水肥一体机；安装外网电等配套设施；建设蓄水池1座，铺设管道。</v>
          </cell>
          <cell r="F146" t="str">
            <v>南源村</v>
          </cell>
          <cell r="G146" t="str">
            <v>2023年4月-2024年11月</v>
          </cell>
          <cell r="H146" t="str">
            <v>农业农村局</v>
          </cell>
          <cell r="I146">
            <v>4000</v>
          </cell>
          <cell r="J146">
            <v>500</v>
          </cell>
          <cell r="K146">
            <v>4000</v>
          </cell>
        </row>
        <row r="146">
          <cell r="U146" t="str">
            <v>红川村、新集村、洪沟滩村、南源村等村1165户4945人</v>
          </cell>
          <cell r="V146" t="str">
            <v>带动红川村、新集村、洪沟滩村、南源村等村农户发展日光温室种植，促进就业增收，发展村集体经济。</v>
          </cell>
          <cell r="W146" t="str">
            <v>数量指标：
1：新建日光温室38座
2.日光温室总建筑面积10.94平方米         3.建设标准≥60米 
4.日光温室间距≥9.3米
质量指标：
1：达到规定的质量指标≥85%
2：带动农户经济收入                                 服务对象满意度指标                                                          1：群众满意度≥95%</v>
          </cell>
        </row>
        <row r="147">
          <cell r="C147" t="str">
            <v>红寺堡区柳泉乡红塔村日光温室建设项目</v>
          </cell>
          <cell r="D147" t="str">
            <v>新建</v>
          </cell>
          <cell r="E147" t="str">
            <v>1.建设日光温室（墙体土夯）共27座，总建筑面积7.74万平方米（其中：地块一总建筑面积68940平方米，地块二总建筑面积为8460平方米），净种植面积：4.84万平方米，室内给水管道安装4700米，电气安装工程（卷帘机53套）、33套24m³成品蓄水池（含一备一用循环水泵），33套水肥一体机；
2.安装外网电等配套设施；3.建设蓄水池1座，铺设管道。。</v>
          </cell>
          <cell r="F147" t="str">
            <v>红塔村</v>
          </cell>
          <cell r="G147" t="str">
            <v>2023年4月-2024年11月</v>
          </cell>
          <cell r="H147" t="str">
            <v>农业农村局</v>
          </cell>
          <cell r="I147">
            <v>3100</v>
          </cell>
          <cell r="J147">
            <v>500</v>
          </cell>
          <cell r="K147">
            <v>3100</v>
          </cell>
        </row>
        <row r="147">
          <cell r="U147" t="str">
            <v>红塔村等村300户850人（其中脱贫户168户571人，监测户5户24人）</v>
          </cell>
          <cell r="V147" t="str">
            <v>带动红塔等村农户发展日光温室种植，促进就业增收，发展村集体经济，带动农民户均增收2000元以上。</v>
          </cell>
          <cell r="W147" t="str">
            <v>数量指标：
1：新建日光温室27座
2：日光温室总建筑面积7.74万平方米    3.建设标准≥60米 
4.日光温室间距≥9.3米
质量指标：
1：达到规定的质量指标≥85%
2：带动农户经济收入                             服务对象满意度指标                                                          1：群众满意度≥95%</v>
          </cell>
        </row>
        <row r="148">
          <cell r="C148" t="str">
            <v>吴忠市红寺堡区闽宁科技协作现代农业科研基地建设项目</v>
          </cell>
          <cell r="D148" t="str">
            <v>新建</v>
          </cell>
          <cell r="E148" t="str">
            <v>（一）建设设施农业创新科研中心约800平；
（二）建设科研配套温室约3744平，设计建设新型双层拱棚3座；
（三）山海情种植园约4050平；
（四）采购必备的农产品和相关实验设备。
（五）建设黄花菜科研示范基地约100亩。</v>
          </cell>
          <cell r="F148" t="str">
            <v>水发浩海红寺堡现代农业产业园</v>
          </cell>
          <cell r="G148" t="str">
            <v>2023年3月-2023年11月</v>
          </cell>
          <cell r="H148" t="str">
            <v>科技局</v>
          </cell>
          <cell r="I148">
            <v>750</v>
          </cell>
          <cell r="J148">
            <v>712.5</v>
          </cell>
        </row>
        <row r="148">
          <cell r="Q148">
            <v>750</v>
          </cell>
        </row>
        <row r="148">
          <cell r="U148" t="str">
            <v>弘德村60户240人（其中脱贫户20户40人，监测对象5户16人）、同原村30户110人（其中脱贫户10户20人，监测对象3户12人）</v>
          </cell>
          <cell r="V148" t="str">
            <v>通过“企业+基地+村集体+农户”联农带农模式发展现代农业示范园，辐射带动周边城乡进一步发展特色产业，同时不断加强与科研院所的合作交流，一是对特色产业种植户开展培训，掌握先进的种植理念和种植技术；二是项目可直接为社会提供40-60人就业机会；三是同原村、弘德村村集体经济收益各10万元。</v>
          </cell>
          <cell r="W148" t="str">
            <v>产出指标：
1：新建科研中心1座，种植园1座，温室大棚3座
2：解决当地劳动力到基地就业≥40人
3：项目验收合格率≥100%
4：产出黄花菜100亩。
效益指标：
1.同原村、弘德村村集体经济收益每年各10万元（共计5年）；
满意度指标：
1：受益人口满意度≥90%</v>
          </cell>
        </row>
        <row r="149">
          <cell r="C149" t="str">
            <v>红寺堡区乌沙塘园区日光温室旧棚改造项目</v>
          </cell>
          <cell r="D149" t="str">
            <v>新建</v>
          </cell>
          <cell r="E149" t="str">
            <v>改造原有旧棚305座，其中主要是对160座温棚耳墙用多孔砖进行砌护，287座温棚后屋面保温加固、后墙修葺用无纺布进行包裹，维修管理房120座。</v>
          </cell>
          <cell r="F149" t="str">
            <v>乌沙塘园区</v>
          </cell>
          <cell r="G149" t="str">
            <v>2023年3月-2023年10月</v>
          </cell>
          <cell r="H149" t="str">
            <v>农业农村局</v>
          </cell>
          <cell r="I149">
            <v>370</v>
          </cell>
          <cell r="J149">
            <v>351.5</v>
          </cell>
          <cell r="K149">
            <v>370</v>
          </cell>
        </row>
        <row r="149">
          <cell r="U149" t="str">
            <v>乌沙塘村75户255人（其中脱贫户52户176人，监测对象3户11人）</v>
          </cell>
          <cell r="V149" t="str">
            <v>通过“企业+合作社+农户”方式运营，村集体收取固定分红，企业提供技术，订单收购，提升农业生产基础设施，促进群众增收。带动周围农户67户260人次增收，农民户均增收2000元以上。</v>
          </cell>
          <cell r="W149" t="str">
            <v>产出指标：
1：新建日光温室305座
2：维修日光温室后屋面287座       3.温棚耳墙用多孔砖进行砌护160座   4.维修管理房120座
效益指标：
1：达到规定的效益指标≥85%
2：带动非脱贫户经济收入                       服务对象满意度指标                                                          1：群众满意度≥95%</v>
          </cell>
        </row>
        <row r="150">
          <cell r="I150">
            <v>2758.99</v>
          </cell>
          <cell r="J150">
            <v>2665.0405</v>
          </cell>
          <cell r="K150">
            <v>1678.99</v>
          </cell>
          <cell r="L150">
            <v>220</v>
          </cell>
          <cell r="M150">
            <v>0</v>
          </cell>
          <cell r="N150">
            <v>0</v>
          </cell>
          <cell r="O150">
            <v>0</v>
          </cell>
          <cell r="P150">
            <v>0</v>
          </cell>
          <cell r="Q150">
            <v>860</v>
          </cell>
          <cell r="R150">
            <v>0</v>
          </cell>
          <cell r="S150">
            <v>0</v>
          </cell>
          <cell r="T150">
            <v>0</v>
          </cell>
        </row>
        <row r="151">
          <cell r="C151" t="str">
            <v>太阳山镇兴民村黄花菜晾晒场及附属设施建设项目</v>
          </cell>
          <cell r="D151" t="str">
            <v>新建</v>
          </cell>
          <cell r="E151" t="str">
            <v>硬化场地10亩，建设特色产业销售基地200平方米，冷库200吨、配套蒸房、分拣车间、晾晒棚等附属项目。</v>
          </cell>
          <cell r="F151" t="str">
            <v>兴民村</v>
          </cell>
          <cell r="G151" t="str">
            <v>2023年3月-2023年10月</v>
          </cell>
          <cell r="H151" t="str">
            <v>统战部
（民宗局）</v>
          </cell>
          <cell r="I151">
            <v>580</v>
          </cell>
          <cell r="J151">
            <v>551</v>
          </cell>
          <cell r="K151">
            <v>580</v>
          </cell>
        </row>
        <row r="151">
          <cell r="U151" t="str">
            <v>兴民村174人454户（其中脱贫户32户108人，监测对象2户4人），</v>
          </cell>
          <cell r="V151" t="str">
            <v>项目建成后，通过“合作社+农户”方式运行，资产确权到村，承租给农民合作社收取固定分红。</v>
          </cell>
          <cell r="W151" t="str">
            <v>产出指标：
1：硬化场地2520平方米
2：建设销售价基地一座
3：建设冷库一座
4.项目验收合格率≥100%
效益指标：
1：受益脱贫人口数32户108人
2.黄花菜产值增加亩产值增加200元
满意度指标
1：农业种植主体满意度≥92%。</v>
          </cell>
        </row>
        <row r="152">
          <cell r="C152" t="str">
            <v>太阳山镇周新村村集体加工车间建设及设备采购项目</v>
          </cell>
          <cell r="D152" t="str">
            <v>新建</v>
          </cell>
          <cell r="E152" t="str">
            <v>周新村村集体晾晒场新建牛羊肉分割、包装车间建设及相关设备采购；黄花菜分拣车间流水线设备采购。</v>
          </cell>
          <cell r="F152" t="str">
            <v>周新村</v>
          </cell>
          <cell r="G152" t="str">
            <v>2023年3月-2023年10月</v>
          </cell>
          <cell r="H152" t="str">
            <v>太阳山镇</v>
          </cell>
          <cell r="I152">
            <v>80</v>
          </cell>
          <cell r="J152">
            <v>76</v>
          </cell>
        </row>
        <row r="152">
          <cell r="L152">
            <v>80</v>
          </cell>
        </row>
        <row r="152">
          <cell r="U152" t="str">
            <v>550户2003人（其中脱贫户258户929人，监测对象7户21人）</v>
          </cell>
          <cell r="V152" t="str">
            <v>项目建成后计划采取“农民合作社+农户”的方式运营，农户托养托管、合作社产品代销，项目实施过程中带动20人就业务工，村集体以资产入股形式收益分红，村集体收益大于5万元。</v>
          </cell>
          <cell r="W152" t="str">
            <v>产出指标：
1：带动农户发展养殖业≥10户
2.项目验收合格率≥100%
效益指标：
1：村集体收益≥5万元
2：受益脱贫人口数≥10人
满意度指标
1：受益人口满意度≥95%</v>
          </cell>
        </row>
        <row r="153">
          <cell r="C153" t="str">
            <v>2023年度农产品产地冷藏保鲜设施补助项目</v>
          </cell>
          <cell r="D153" t="str">
            <v>新建</v>
          </cell>
          <cell r="E153" t="str">
            <v>对经营主体建设100吨以上的冷藏保鲜库按照农业农村相关文件标准给予一定补助，</v>
          </cell>
          <cell r="F153" t="str">
            <v>太阳山镇潘河村</v>
          </cell>
          <cell r="G153" t="str">
            <v>2023年2月-2023年12月</v>
          </cell>
          <cell r="H153" t="str">
            <v>农业农村局</v>
          </cell>
          <cell r="I153">
            <v>20</v>
          </cell>
          <cell r="J153">
            <v>20</v>
          </cell>
        </row>
        <row r="153">
          <cell r="L153">
            <v>20</v>
          </cell>
        </row>
        <row r="153">
          <cell r="U153" t="str">
            <v>太阳山镇潘河村20户65人（其中脱贫户9户29人，监测对象0户0人）</v>
          </cell>
          <cell r="V153" t="str">
            <v>通过“企业+合作社+农户”方式运行，资产确权到村，村集体固定收益分红，减少农产品损耗，降低农产品成本，保障当地农产品有效供给，带动周围农户20户65人次增收，农民户均增收2000元以上</v>
          </cell>
          <cell r="W153" t="str">
            <v>产出指标：
1：新建冷库1座
2：体积100吨
效益指标：                                              1：达到宁夏农产品仓储保鲜冷链设施建设及技术标准
2：帮助农户减少经济损失3%                            服务对象满意度指标                                                          1：群众满意度≥95%</v>
          </cell>
        </row>
        <row r="154">
          <cell r="C154" t="str">
            <v>红寺堡镇玉池村蔬菜种植产业园冷链设施建设项目</v>
          </cell>
          <cell r="D154" t="str">
            <v>新建</v>
          </cell>
          <cell r="E154" t="str">
            <v>新建车间一座，包括蔬菜分拣车间、加工车间、400吨冷藏库房等。</v>
          </cell>
          <cell r="F154" t="str">
            <v>玉池村</v>
          </cell>
          <cell r="G154" t="str">
            <v>2023年3月-2023年11月</v>
          </cell>
          <cell r="H154" t="str">
            <v>统战部
（民宗局）</v>
          </cell>
          <cell r="I154">
            <v>500</v>
          </cell>
          <cell r="J154">
            <v>475</v>
          </cell>
          <cell r="K154">
            <v>500</v>
          </cell>
        </row>
        <row r="154">
          <cell r="U154" t="str">
            <v>玉池村330户（其中脱贫户45户153人，监测对象1户3人）</v>
          </cell>
          <cell r="V154" t="str">
            <v>，项目建成后，通过“公司+农民合作社+农户”方式运营，村集体以资产入股形式收取固定分红，预期带动农户330户，户均增收300元</v>
          </cell>
          <cell r="W154" t="str">
            <v>产出指标：
1：硬化场地1700平方米
2：安装地磅1座
3：建设冷库一座
4.道路硬化390平方米
5.项目验收合格率≥100%
效益指标：
1：受益脱贫人口数45户153人
2.群众务工就业人均增收3000元
满意度指标
1：受益群众满意度≥100%。。</v>
          </cell>
        </row>
        <row r="155">
          <cell r="C155" t="str">
            <v>红寺堡区新庄集乡红川村农业综合产业园基础设施2023年以工代赈项目</v>
          </cell>
          <cell r="D155" t="str">
            <v>新建</v>
          </cell>
          <cell r="E155" t="str">
            <v>项目占地5007.39平方米（约7.51亩）。项目建设内容：本次拟建1栋分拣室（建筑面积1799.17平方米）、928平方米晾晒区硬化、2629.63平方米砂石路铺设、1台250KvA变压器及室外电气外网铺设安装、空气源热泵安装、室外给排水管网及圆形大棚维修等基础配套设施建设。</v>
          </cell>
          <cell r="F155" t="str">
            <v>红川村</v>
          </cell>
          <cell r="G155" t="str">
            <v>2023年3月-2023年11月</v>
          </cell>
          <cell r="H155" t="str">
            <v>新庄集乡</v>
          </cell>
          <cell r="I155">
            <v>598.99</v>
          </cell>
          <cell r="J155">
            <v>569.0405</v>
          </cell>
          <cell r="K155">
            <v>598.99</v>
          </cell>
        </row>
        <row r="155">
          <cell r="U155" t="str">
            <v>红川村1165户4945人（其中脱贫户40户123人，监测对象1户3人）</v>
          </cell>
          <cell r="V155" t="str">
            <v>通过建设冷库附属配套设施，带动群众务工就业，增加收入，项目建设带动务工收入达到120万元以上，带动40户脱贫户务工稳定增收，人均增收3000元以上，项目建成及运营后有利于加速红川村小番茄产业化进程，推动农业产业结构科学合理布局，大大降低了农产品贮藏损失，减少了因处理烂、伤、冻农产品而造成的环境污染，项目建成后分拣务工增收户均增收1000元以上，进一步提高了农民发展果蔬产业的积极性。从而达到农业增效，农民增收，促进地方经济的多重增效。</v>
          </cell>
          <cell r="W155" t="str">
            <v>产出指标：
1.新建分拣车间=1座
2.硬化场地=2400平方米
4.是否有效推进乡村振兴（是）
时效指标：
1.当年资金支出率≥90%
2.当年资金结余结转率（0%）
3.资金在规定时间内下达率≥90%
成本指标：
1.资金投入（598.99万元）
效益指标：
1.人均务工增收≥3000元
2.受益脱贫户数≥40户
3.项目建设群众务工收入≥120万元
3.项目建成后分拣务工户均增收≥1000元。
4.是否保障农产品存储安全（是）
5.激发群众内生动力（有效）
满意度指标：
1：群众满意度≥90%。</v>
          </cell>
        </row>
        <row r="156">
          <cell r="C156" t="str">
            <v>新庄集乡新集村农产品晾晒及储存提升建设项目</v>
          </cell>
          <cell r="D156" t="str">
            <v>新建</v>
          </cell>
          <cell r="E156" t="str">
            <v>4057平米场地硬化、18941平米砂砾路、150方蓄水箱建设，泵房电气工程等附属设施。</v>
          </cell>
          <cell r="F156" t="str">
            <v>新集村</v>
          </cell>
          <cell r="G156" t="str">
            <v>2023年3月-2023年10月</v>
          </cell>
          <cell r="H156" t="str">
            <v>新庄集乡</v>
          </cell>
          <cell r="I156">
            <v>120</v>
          </cell>
          <cell r="J156">
            <v>114</v>
          </cell>
        </row>
        <row r="156">
          <cell r="L156">
            <v>120</v>
          </cell>
        </row>
        <row r="156">
          <cell r="U156" t="str">
            <v>新集村505户2185人（其中脱贫户275户935人，监测对象0户0人）</v>
          </cell>
          <cell r="V156" t="str">
            <v>一是为新集村、红川村养殖户低价提供饲草料，进一步带动老百姓发展养殖业。二是与国资公司合作运营，促进村集体增收，年增加村集体收入2万元，带动10人次务工。</v>
          </cell>
          <cell r="W156" t="str">
            <v>产出指标：
1.场地硬化=4057平方米
2.砂砾路铺设=18941平米
3.蓄水池建设=1座
4.给水系统等附属设施安装=1套
5.是否有效推进乡村振兴（是）
时效指标：
1.当年资金支出率≥90%
2.当年资金结余结转率（0%）
3.资金在规定时间内下达率≥90%
成本指标：
1.资金投入（120万元）
效益指标：
1.带动务工人次≥10人次
2.村集体增收≥2万元
3.是否保障饲料存储安全（是）
4.激发群众内生动力（有效）
满意度指标：
1：群众满意度≥90%。</v>
          </cell>
        </row>
        <row r="157">
          <cell r="C157" t="str">
            <v>红寺堡区农特产品电商补贴项目</v>
          </cell>
          <cell r="D157" t="str">
            <v>新建</v>
          </cell>
          <cell r="E157" t="str">
            <v>鼓励合作社及个体户通过电子商务网上交易销售红寺堡区葡萄酒、黄花菜、枸杞、牛羊肉（含活体）为主的农特产品，对于电商购买直播设备（电脑、显示屏等）、冷链物流车辆等按照购买价给予30%的补助。</v>
          </cell>
          <cell r="F157" t="str">
            <v>红寺堡区</v>
          </cell>
          <cell r="G157" t="str">
            <v>2023年1月-2023年12月</v>
          </cell>
          <cell r="H157" t="str">
            <v>农业农村局</v>
          </cell>
          <cell r="I157">
            <v>100</v>
          </cell>
          <cell r="J157">
            <v>100</v>
          </cell>
        </row>
        <row r="157">
          <cell r="Q157">
            <v>100</v>
          </cell>
        </row>
        <row r="157">
          <cell r="U157" t="str">
            <v>全区200户800人（其中脱贫户68户231人，监测对象2户5人）</v>
          </cell>
          <cell r="V157" t="str">
            <v>拓宽销售渠道，提升农特产品市场占有率，提高农特产品附加值。</v>
          </cell>
          <cell r="W157" t="str">
            <v>产出指标：
1：销售红寺堡区农特产品品种4种
2：补贴扶持涉农企业≥5家                 3：补贴扶持经营主体10家
效益指标：
1：达到规定的效益指标≥85%
服务对象满意度指标                                                          1：群众满意度≥85%</v>
          </cell>
        </row>
        <row r="158">
          <cell r="C158" t="str">
            <v>红寺堡区农特产品包装设计补贴项目</v>
          </cell>
          <cell r="D158" t="str">
            <v>新建</v>
          </cell>
          <cell r="E158" t="str">
            <v>支持企业、合作社及个体工商户印制有红寺堡区统一公用商标或红寺堡区标志的农特产品包装箱依据规格给予补助，每个补助最高不超过3元，单个经营主体补助不超过10万元。（具体以农业农村局实施方案为准）</v>
          </cell>
          <cell r="F158" t="str">
            <v>红寺堡区</v>
          </cell>
          <cell r="G158" t="str">
            <v>2023年3月-2023年12月</v>
          </cell>
          <cell r="H158" t="str">
            <v>农业农村局</v>
          </cell>
          <cell r="I158">
            <v>200</v>
          </cell>
          <cell r="J158">
            <v>200</v>
          </cell>
        </row>
        <row r="158">
          <cell r="Q158">
            <v>200</v>
          </cell>
        </row>
        <row r="158">
          <cell r="U158" t="str">
            <v>全区100户400人（其中脱贫户34户116人，监测对象2户5人）</v>
          </cell>
          <cell r="V158" t="str">
            <v>完善红寺堡区农特产品包装公用商标，形成统一公用商标，提高红寺堡区农特产品品牌影响力，激发群众发展特色产业积极性。</v>
          </cell>
          <cell r="W158" t="str">
            <v>产出指标：
1：单个经营主体补助不超过10万元
效益指标：
1.提升红寺堡区农特产品品牌影响力（是）
服务对象满意度指标 ：                                                         1：满意度≥90%</v>
          </cell>
        </row>
        <row r="159">
          <cell r="C159" t="str">
            <v>红寺堡区农特产品扶持发展补贴项目</v>
          </cell>
          <cell r="D159" t="str">
            <v>新建</v>
          </cell>
          <cell r="E159" t="str">
            <v>一是对在宁夏以外举办农特产品各类宣传推介会，须由红寺堡区工业信息化和商务局委托第三方公司承担宣传推介会服务相关内容，按照宣传推介会规模给予每场次一定补贴，年内计划举办宣传推介会10场次。二是对近两年内在各城市商业圈或商住社区建设宁夏（红寺堡）帮扶农特产品专卖店、专卖柜的企业、专业合作社、个体户及个人，按照城市及规模给予补贴。三是对区内外企业、专业合作社、个体户及个人积极销售红寺堡区帮扶农特产品（葡萄酒、黄花菜、枸杞、牛羊肉），按照销售额给予相对比例的补贴。四是对区内外企业、合作社、个体户及个人通过线上线下销售我区农特产品所保障运输农特产品的红寺堡区快递企业给予快递费用补贴。（具体补贴标准以实施方案为准）</v>
          </cell>
          <cell r="F159" t="str">
            <v>红寺堡区内外</v>
          </cell>
          <cell r="G159" t="str">
            <v>2023年3月-2023年12月</v>
          </cell>
          <cell r="H159" t="str">
            <v>工业信息化和商务局</v>
          </cell>
          <cell r="I159">
            <v>560</v>
          </cell>
          <cell r="J159">
            <v>560</v>
          </cell>
        </row>
        <row r="159">
          <cell r="Q159">
            <v>560</v>
          </cell>
        </row>
        <row r="159">
          <cell r="U159" t="str">
            <v>全区100户500人（其中脱贫户98户496人，监测对象2户4人）</v>
          </cell>
          <cell r="V159" t="str">
            <v>项目以“公司+农民合作社+农户”的方式进行实施，通过实施农特产品宣传推介、销售、专卖店、快递方面的政策扶持项目，拓展农特产品销售渠道，计划带动100户500人的脱贫户或监测户收益增收，进一步巩固拓展脱贫攻坚成果同乡村振兴有效衔接。</v>
          </cell>
          <cell r="W159" t="str">
            <v>产出指标：                                                 1：农特产品销售额1亿元以上
2：专卖店覆盖省份数10个及以上
效益指标：
1：带动增加脱贫人口收入（总收入）≥50000元                                               2：受益脱贫人口数≥400人
满意度指标
1：受益人口满意度≥95%</v>
          </cell>
        </row>
        <row r="160">
          <cell r="I160">
            <v>695</v>
          </cell>
          <cell r="J160">
            <v>695</v>
          </cell>
          <cell r="K160">
            <v>120</v>
          </cell>
          <cell r="L160">
            <v>375</v>
          </cell>
          <cell r="M160">
            <v>0</v>
          </cell>
          <cell r="N160">
            <v>0</v>
          </cell>
          <cell r="O160">
            <v>0</v>
          </cell>
          <cell r="P160">
            <v>0</v>
          </cell>
          <cell r="Q160">
            <v>200</v>
          </cell>
          <cell r="R160">
            <v>0</v>
          </cell>
          <cell r="S160">
            <v>0</v>
          </cell>
          <cell r="T160">
            <v>0</v>
          </cell>
        </row>
        <row r="161">
          <cell r="C161" t="str">
            <v>红寺堡区农作物病虫害统防统治项目</v>
          </cell>
          <cell r="D161" t="str">
            <v>新建</v>
          </cell>
          <cell r="E161" t="str">
            <v>计划农作物病虫害统防统治15万亩，按照25元/亩标准作业。</v>
          </cell>
          <cell r="F161" t="str">
            <v>五乡镇</v>
          </cell>
          <cell r="G161" t="str">
            <v>2023年4月-2023年11月</v>
          </cell>
          <cell r="H161" t="str">
            <v>农业农村局</v>
          </cell>
          <cell r="I161">
            <v>375</v>
          </cell>
          <cell r="J161">
            <v>375</v>
          </cell>
        </row>
        <row r="161">
          <cell r="L161">
            <v>375</v>
          </cell>
        </row>
        <row r="161">
          <cell r="U161" t="str">
            <v>全区20000户80000人（其中脱贫户8531户29005人，监测对象98户333人）</v>
          </cell>
          <cell r="V161" t="str">
            <v>通过对小麦、大豆玉米带状复合种植、玉米作物的病虫害防治，增加作物产量，提升农户收入。</v>
          </cell>
          <cell r="W161" t="str">
            <v>产出指标：
1：农作物病虫害5元/亩标准作业。
效益指标：
1.提高农产品品质（是）
服务对象满意度指标                                                          1：满意度≥90%</v>
          </cell>
        </row>
        <row r="162">
          <cell r="C162" t="str">
            <v>红寺堡区农产品质量安全追溯体系项目（合格证+追溯+检测）</v>
          </cell>
          <cell r="D162" t="str">
            <v>新建</v>
          </cell>
          <cell r="E162" t="str">
            <v>1.计划给红寺堡区农产品质量和动植物检测检疫中心实验室配置一台农产品农药残留检测仪器（气相色谱质谱联用仪）。 2.计划培育农产品质量安全追溯体系项目（合格证+追溯+检测）主体10家。3.计划给农产品质量和动植物检测检疫中心检测实验室配置一台农残速测仪。 4.红寺堡区农产品可追溯公共服务平台更新升级。</v>
          </cell>
          <cell r="F162" t="str">
            <v>五乡镇</v>
          </cell>
          <cell r="G162" t="str">
            <v>2023年4月-2023年12月</v>
          </cell>
          <cell r="H162" t="str">
            <v>农业农村局</v>
          </cell>
          <cell r="I162">
            <v>120</v>
          </cell>
          <cell r="J162">
            <v>120</v>
          </cell>
          <cell r="K162">
            <v>120</v>
          </cell>
        </row>
        <row r="162">
          <cell r="U162" t="str">
            <v>全区150户510人（其中脱贫户67户228人，监测对象4户15人）</v>
          </cell>
          <cell r="V162" t="str">
            <v>提高农产品质量监管水平，带动农户产业发展标准化、数字化，稳定农民收入。</v>
          </cell>
          <cell r="W162" t="str">
            <v>产出指标：
1：实验室配置一台农产品农药残留检测仪器                                                          2：计划培育农产品质量安全追溯体系项目（合格证+追溯+检测）主体10家     3：实验室配置一台农残速测仪
服务对象满意度指标                                                          1：满意度≥90%</v>
          </cell>
        </row>
        <row r="163">
          <cell r="C163" t="str">
            <v>红寺堡区经营主体扶持项目</v>
          </cell>
          <cell r="D163" t="str">
            <v>新建</v>
          </cell>
          <cell r="E163" t="str">
            <v>对涉农企业、合作社通过反租倒包、订单收购、入股分红、土地流转和稳定务工等方式发展葡萄、肉牛（羊）、黄花菜三大主导产业，具有示范引领带动作用的给予一定扶持。（已享受特色产业补贴的不重复补贴）</v>
          </cell>
          <cell r="F163" t="str">
            <v>五乡镇</v>
          </cell>
          <cell r="G163" t="str">
            <v>2023年3月-2023年12月</v>
          </cell>
          <cell r="H163" t="str">
            <v>农业农村局</v>
          </cell>
          <cell r="I163">
            <v>200</v>
          </cell>
          <cell r="J163">
            <v>200</v>
          </cell>
        </row>
        <row r="163">
          <cell r="Q163">
            <v>200</v>
          </cell>
        </row>
        <row r="163">
          <cell r="U163" t="str">
            <v>全区500户1500人（其中脱贫户358户965人，监测对象5户22人）</v>
          </cell>
          <cell r="V163" t="str">
            <v>通过扶持经营主体，壮大红寺堡区主导产业，提高农特产品销售额，带动脱贫户务工和订单收购，助力群众增产增收。</v>
          </cell>
          <cell r="W163" t="str">
            <v>1.产出指标：至少对20家新型经营主体进行补助。2.效益指标：带动脱贫户或边缘易致贫户户均收入7000元以上。3.满意度指标：实施主体满意度达到90%。</v>
          </cell>
        </row>
        <row r="164">
          <cell r="I164">
            <v>1300</v>
          </cell>
          <cell r="J164">
            <v>1300</v>
          </cell>
          <cell r="K164">
            <v>1300</v>
          </cell>
          <cell r="L164">
            <v>0</v>
          </cell>
        </row>
        <row r="164">
          <cell r="Q164">
            <v>0</v>
          </cell>
        </row>
        <row r="164">
          <cell r="T164">
            <v>0</v>
          </cell>
        </row>
        <row r="165">
          <cell r="C165" t="str">
            <v>红寺堡区小额信贷贴息项目</v>
          </cell>
          <cell r="D165" t="str">
            <v>新建</v>
          </cell>
          <cell r="E165" t="str">
            <v>对红寺堡区所有贷款的脱贫户和监测对象按照最高5万元额度给予全额贴息。</v>
          </cell>
          <cell r="F165" t="str">
            <v>五乡镇</v>
          </cell>
          <cell r="G165" t="str">
            <v>2023年1月-2023年12月</v>
          </cell>
          <cell r="H165" t="str">
            <v>乡村振兴局</v>
          </cell>
          <cell r="I165">
            <v>1300</v>
          </cell>
          <cell r="J165">
            <v>1300</v>
          </cell>
          <cell r="K165">
            <v>1300</v>
          </cell>
        </row>
        <row r="165">
          <cell r="U165" t="str">
            <v>全区7000户23800人（其中脱贫户6820户23188人，监测对象180户612人）</v>
          </cell>
          <cell r="V165" t="str">
            <v>预期带动7000户脱贫户、监测户发展产业，户均贷款5万元以上，户均增收12000元，减轻农户贷款负担。</v>
          </cell>
          <cell r="W165" t="str">
            <v>产出指标：
1.扶持脱贫群众户数≥7000户
2.户均贴息金额≦2175元
3.贴息总金额1300万元
4.提升群众发展产业年限≥3年
效益指标
1.带动每户增收≥12000元
2.带动农户发展产业内生动力（是）
满意度指标
1.受益群众满意度≥92%</v>
          </cell>
        </row>
        <row r="166">
          <cell r="I166">
            <v>18854.12</v>
          </cell>
          <cell r="J166">
            <v>11470.82</v>
          </cell>
          <cell r="K166">
            <v>3872.12</v>
          </cell>
          <cell r="L166">
            <v>3643</v>
          </cell>
          <cell r="M166">
            <v>0</v>
          </cell>
          <cell r="N166">
            <v>0</v>
          </cell>
          <cell r="O166">
            <v>0</v>
          </cell>
          <cell r="P166">
            <v>2880</v>
          </cell>
          <cell r="Q166">
            <v>1243</v>
          </cell>
          <cell r="R166">
            <v>0</v>
          </cell>
          <cell r="S166">
            <v>3517</v>
          </cell>
          <cell r="T166">
            <v>3699</v>
          </cell>
        </row>
        <row r="167">
          <cell r="C167" t="str">
            <v>新庄集乡新集、红川村现代高效节水农业建设项目</v>
          </cell>
          <cell r="D167" t="str">
            <v>新建</v>
          </cell>
          <cell r="E167" t="str">
            <v>改造提升高效节水农业1.29万亩，配套田间自动化信息化等。</v>
          </cell>
          <cell r="F167" t="str">
            <v>新集村
红川村</v>
          </cell>
          <cell r="G167" t="str">
            <v>2023年3月-2024年11月</v>
          </cell>
          <cell r="H167" t="str">
            <v>农业农村局</v>
          </cell>
          <cell r="I167">
            <v>2322</v>
          </cell>
          <cell r="J167">
            <v>1257</v>
          </cell>
        </row>
        <row r="167">
          <cell r="L167">
            <v>1257</v>
          </cell>
        </row>
        <row r="167">
          <cell r="S167">
            <v>1065</v>
          </cell>
        </row>
        <row r="167">
          <cell r="U167" t="str">
            <v>新集、红川村2975户12727人（其中脱贫户1262户5401人，监测户43户196人）</v>
          </cell>
          <cell r="V167" t="str">
            <v>改造提升水资源灌溉条件，提高水资源利用效率，提升粮食产能，带动脱贫户就近就地就业。促进增产增收。项目总投资2322万元，其中自治区资金1257万元，用于灌排工程、田间工程等建设，本级财政配套资金1065万元用于田间工程、信息化工程及其他费用支出。</v>
          </cell>
          <cell r="W167" t="str">
            <v>产出指标：
1.亩均增产50公斤。
效益指标：
1.通过改造提升灌溉条件提升粮食产能，增加群众收入，促进增产增收，。满意度：
1.群众满意度调查95%以上。</v>
          </cell>
        </row>
        <row r="168">
          <cell r="C168" t="str">
            <v>红寺堡镇弘德村现代高效节水农业建设项目</v>
          </cell>
          <cell r="D168" t="str">
            <v>新建</v>
          </cell>
          <cell r="E168" t="str">
            <v>改造提升高效节水面积0.55万亩，配套0.55万亩田间自动化信息化等。</v>
          </cell>
          <cell r="F168" t="str">
            <v>弘德村</v>
          </cell>
          <cell r="G168" t="str">
            <v>2023年3月-2024年11月</v>
          </cell>
          <cell r="H168" t="str">
            <v>农业农村局</v>
          </cell>
          <cell r="I168">
            <v>827</v>
          </cell>
          <cell r="J168">
            <v>373</v>
          </cell>
        </row>
        <row r="168">
          <cell r="L168">
            <v>373</v>
          </cell>
        </row>
        <row r="168">
          <cell r="S168">
            <v>454</v>
          </cell>
        </row>
        <row r="168">
          <cell r="U168" t="str">
            <v>弘德村1470户6615人(其中脱贫户1034户4653人，监测户8户36人）</v>
          </cell>
          <cell r="V168" t="str">
            <v>进一步提高水资源利用效率，促进增产增收，带动农户就近就地就业，促进增收。项目总投资827万元，其中自治区资金373万元，用于灌排工程、田间工程等建设，本级财政配套资金454万元用于田间工程、信息化工程及其他费用支出。</v>
          </cell>
          <cell r="W168" t="str">
            <v>产出指标：
1.亩均增产50公斤。
效益指标：
1.通过改造提升灌溉条件，水资源利用效率进一步提升
2.降低种植成本。
满意度指标：
1.群众满意度调查95%以上。</v>
          </cell>
        </row>
        <row r="169">
          <cell r="C169" t="str">
            <v>太阳山镇兴民村高标准农田建设项目</v>
          </cell>
          <cell r="D169" t="str">
            <v>续建</v>
          </cell>
          <cell r="E169" t="str">
            <v>新建高标准农田0.49万亩，新建蓄水池及首部加压泵站各1座，配套0.49万亩田间管网及自动化及信息化等。</v>
          </cell>
          <cell r="F169" t="str">
            <v>兴民村</v>
          </cell>
          <cell r="G169" t="str">
            <v>2022年3月-2023年11月</v>
          </cell>
          <cell r="H169" t="str">
            <v>农业农村局</v>
          </cell>
          <cell r="I169">
            <v>1820</v>
          </cell>
          <cell r="J169">
            <v>778</v>
          </cell>
          <cell r="K169">
            <v>778</v>
          </cell>
        </row>
        <row r="169">
          <cell r="S169">
            <v>1042</v>
          </cell>
        </row>
        <row r="169">
          <cell r="U169" t="str">
            <v>兴民村272户879人（其中脱贫户35户110人，监测对象2户8人）</v>
          </cell>
          <cell r="V169" t="str">
            <v>提升粮食产能，保障粮食安全，带动农户就近就地就业，增加群众收入。项目总投资1820万元，其中自治区资金778万元，用于灌排工程、田间工程等建设，本级财政配套资金1042万元用于田间工程、信息化工程及其他服务费用支出。</v>
          </cell>
          <cell r="W169" t="str">
            <v>产出指标：
1.新建高标准农田4980亩，其中高效节水灌溉面积4980亩
2.财政资金亩均补助水平≥3000；
效益指标：
1.粮食综合生产能力明显提升，田间道路通达率达100%，耕地质量及水资源利用率进一步提升；
满意度指标：
1.农户抽查调查满意度≧95%。</v>
          </cell>
        </row>
        <row r="170">
          <cell r="C170" t="str">
            <v>红寺堡镇朝阳村富康组现代高效节水农业建设项目</v>
          </cell>
          <cell r="D170" t="str">
            <v>续建</v>
          </cell>
          <cell r="E170" t="str">
            <v>新建现代高效节水农业0.2万亩，新建9.9万方蓄水池1座，加压泵站1座，配套0.2万亩田间管网及自动化信息化等。</v>
          </cell>
          <cell r="F170" t="str">
            <v>朝阳村
富康组</v>
          </cell>
          <cell r="G170" t="str">
            <v>2022年3月-2023年11月</v>
          </cell>
          <cell r="H170" t="str">
            <v>农业农村局</v>
          </cell>
          <cell r="I170">
            <v>1838</v>
          </cell>
          <cell r="J170">
            <v>882</v>
          </cell>
          <cell r="K170">
            <v>882</v>
          </cell>
        </row>
        <row r="170">
          <cell r="S170">
            <v>956</v>
          </cell>
        </row>
        <row r="170">
          <cell r="U170" t="str">
            <v>朝阳村富康组369户1511人(其中，脱贫户44户201，监测户1户3人）</v>
          </cell>
          <cell r="V170" t="str">
            <v>提高水资源利用率，提升信息化水平，省工、节水、增效，带动农户就业，促进农户增收。项目总投资1838万元，其中中央资金882万元，用于灌排工程、田间工程等建设，本级财政配套资金956万元用于田间工程、信息化工程及其他费用支出。</v>
          </cell>
          <cell r="W170" t="str">
            <v>产出指标：
1.亩均增产50公斤以上。
效益指标：
1.通过改造提升灌溉条件，水资源利用效率进一步提升。
满意度指标：
1.群众满意度调查95%以上。</v>
          </cell>
        </row>
        <row r="171">
          <cell r="C171" t="str">
            <v>柳泉乡沙泉村高效节水建设项目</v>
          </cell>
          <cell r="D171" t="str">
            <v>续建</v>
          </cell>
          <cell r="E171" t="str">
            <v>对沙泉村彭阳组2000亩农田配套高效节水设施。（项目总投资406万元，2021年完成投资300万元，2023年需求投资106万元。）</v>
          </cell>
          <cell r="F171" t="str">
            <v>沙泉村</v>
          </cell>
          <cell r="G171" t="str">
            <v>2022年3月-2023年6月</v>
          </cell>
          <cell r="H171" t="str">
            <v>农业农村局</v>
          </cell>
          <cell r="I171">
            <v>406</v>
          </cell>
          <cell r="J171">
            <v>106</v>
          </cell>
          <cell r="K171">
            <v>106</v>
          </cell>
        </row>
        <row r="171">
          <cell r="T171">
            <v>300</v>
          </cell>
          <cell r="U171" t="str">
            <v>沙泉村490户1960人（其中脱贫户122户488人，监测户8户31人）</v>
          </cell>
          <cell r="V171" t="str">
            <v>提高水资源利用效率，提高粮食产能，促进农户增产增收。</v>
          </cell>
          <cell r="W171" t="str">
            <v>产出指标：
1.亩均增产50公斤以上。
效益指标：
1.通过改造提升灌溉条件，水资源利用效率进一步提升。
满意度：
1.群众满意度调查95%以上。</v>
          </cell>
        </row>
        <row r="172">
          <cell r="C172" t="str">
            <v>红寺堡区高效节水灌溉维修改造补助项目</v>
          </cell>
          <cell r="D172" t="str">
            <v>新建</v>
          </cell>
          <cell r="E172" t="str">
            <v>对红寺堡区一家一户运行高效节水灌溉片区进行补助，每亩补贴106元。</v>
          </cell>
          <cell r="F172" t="str">
            <v>五乡镇</v>
          </cell>
          <cell r="G172" t="str">
            <v>2023年3月-2023年11月</v>
          </cell>
          <cell r="H172" t="str">
            <v>农业农村局</v>
          </cell>
          <cell r="I172">
            <v>310</v>
          </cell>
          <cell r="J172">
            <v>310</v>
          </cell>
          <cell r="K172">
            <v>310</v>
          </cell>
        </row>
        <row r="172">
          <cell r="U172" t="str">
            <v>全区3073户12292人（其中，红寺堡镇和兴村、弘德村1528户6112人，脱贫户1034户4136人、监测8户32人。大河乡408户1632人。（其中脱贫户190户760人、监测户5户20人）。柳泉乡622户2488人，（其中脱贫户158户632人，监测户8户31人）。新庄集乡515户2060人（其中脱贫户234户936人，监测户9户35人）</v>
          </cell>
          <cell r="V172" t="str">
            <v>实施产业到户补助，通过改造提升灌溉条件，提升脱贫群众发展产业内生动力，促进增收。</v>
          </cell>
          <cell r="W172" t="str">
            <v>产出指标：
1.亩均增产50公斤以上。
2.补助高效节水亩数≥29245亩
3.项目验收合格率≥92%
效益指标：
1.亩产增产增收≥100元。
满意度指标：
1.群众满意度调查95%以上。</v>
          </cell>
        </row>
        <row r="173">
          <cell r="C173" t="str">
            <v>太阳山镇周圈村高效节水建设项目</v>
          </cell>
          <cell r="D173" t="str">
            <v>续建</v>
          </cell>
          <cell r="E173" t="str">
            <v>新增300亩高效节水，配套出水桩、田间管道、滴灌带等设备，壮大村集体经济。</v>
          </cell>
          <cell r="F173" t="str">
            <v>周圈村</v>
          </cell>
          <cell r="G173" t="str">
            <v>2022年4月-
2023年7月</v>
          </cell>
          <cell r="H173" t="str">
            <v>太阳山镇</v>
          </cell>
          <cell r="I173">
            <v>10</v>
          </cell>
          <cell r="J173">
            <v>10</v>
          </cell>
          <cell r="K173">
            <v>10</v>
          </cell>
        </row>
        <row r="173">
          <cell r="U173" t="str">
            <v>339户1248人（其中脱贫户114户467人，监测对象7户34人）</v>
          </cell>
          <cell r="V173" t="str">
            <v>通过发展高效节水，提高水资源利用率。</v>
          </cell>
          <cell r="W173" t="str">
            <v>产出指标：
1：发展高效节水灌溉面积208亩
2：栽植经果林208亩.
3.项目验收合格率≥100%
效益指标：
1：每亩增收≥500元
满意度指标
1：受益人口满意度≥95%</v>
          </cell>
        </row>
        <row r="174">
          <cell r="C174" t="str">
            <v>太阳山镇巴庄村高效节水项目区提质增效项目</v>
          </cell>
          <cell r="D174" t="str">
            <v>续建</v>
          </cell>
          <cell r="E174" t="str">
            <v>对项目区空地栽植经果林，抚育管护，配套完善滴灌带。</v>
          </cell>
          <cell r="F174" t="str">
            <v>巴庄村</v>
          </cell>
          <cell r="G174" t="str">
            <v>2022年4月-2023年7月</v>
          </cell>
          <cell r="H174" t="str">
            <v>太阳山镇</v>
          </cell>
          <cell r="I174">
            <v>35</v>
          </cell>
          <cell r="J174">
            <v>35</v>
          </cell>
          <cell r="K174">
            <v>35</v>
          </cell>
        </row>
        <row r="174">
          <cell r="U174" t="str">
            <v>479户1501人（其中脱贫户149户405人，监测对象1户8人）</v>
          </cell>
          <cell r="V174" t="str">
            <v>通过发展高效节水，提高水资源利用率。</v>
          </cell>
          <cell r="W174" t="str">
            <v>产出指标：
1：发展高效节水灌溉面积48亩
2：栽植经果林48亩.
3.项目验收合格率≥100%
效益指标：
1：每亩增收≥500元
满意度指标
1：受益人口满意度≥95%</v>
          </cell>
        </row>
        <row r="175">
          <cell r="C175" t="str">
            <v>大河乡龙兴村高效节水维修改造项目</v>
          </cell>
          <cell r="D175" t="str">
            <v>新建</v>
          </cell>
          <cell r="E175" t="str">
            <v>改造新圈二支干9支渠124m，新建渠道建筑物1座，新建沉砂池钢筋混凝土引渠4m，新建沉砂池1座,6.5万方蓄水池清淤3800m³，新建蓄水池围栏655m，泵站水泵养护3台，过滤器滤料更换2组。</v>
          </cell>
          <cell r="F175" t="str">
            <v>龙兴村</v>
          </cell>
          <cell r="G175" t="str">
            <v>2023年3月-2023年11月</v>
          </cell>
          <cell r="H175" t="str">
            <v>水务局</v>
          </cell>
          <cell r="I175">
            <v>220</v>
          </cell>
          <cell r="J175">
            <v>209</v>
          </cell>
          <cell r="K175">
            <v>220</v>
          </cell>
        </row>
        <row r="175">
          <cell r="U175" t="str">
            <v>龙兴村269户1115人(其中脱贫户216户858人，监测对象18户72人）</v>
          </cell>
          <cell r="V175" t="str">
            <v>改善灌溉条件，保障粮食安全，增加群众收入。</v>
          </cell>
          <cell r="W175" t="str">
            <v>产出指标                               1.改造新圈二支干9支渠124。             2.新建沉砂池钢筋混凝土引渠4m，新建沉砂池1座。                                   3.6.5万方蓄水池清淤3800m³。               4.新建蓄水池围栏655m。                  5.泵站水泵养护3台，过滤器滤料更换2组。                                   效益指标                               是否保障粮食安全（是）                 满意度指标
群众满意度≥95%</v>
          </cell>
        </row>
        <row r="176">
          <cell r="C176" t="str">
            <v>柳泉乡柳泉村高效节水维修改造项目</v>
          </cell>
          <cell r="D176" t="str">
            <v>新建</v>
          </cell>
          <cell r="E176" t="str">
            <v>铺设供水管道，配套地面出地桩、检查井，提升灌溉面积5648亩。</v>
          </cell>
          <cell r="F176" t="str">
            <v>柳泉村</v>
          </cell>
          <cell r="G176" t="str">
            <v>2023年3月-2023年11月</v>
          </cell>
          <cell r="H176" t="str">
            <v>水务局</v>
          </cell>
          <cell r="I176">
            <v>78</v>
          </cell>
          <cell r="J176">
            <v>74.1</v>
          </cell>
        </row>
        <row r="176">
          <cell r="L176">
            <v>11</v>
          </cell>
        </row>
        <row r="176">
          <cell r="Q176">
            <v>67</v>
          </cell>
        </row>
        <row r="176">
          <cell r="U176" t="str">
            <v>柳泉村389户1643人(其中脱贫户316户1308人，监测对象12户53人）</v>
          </cell>
          <cell r="V176" t="str">
            <v>改善灌溉条件，保障粮食安全，增加群众收入。</v>
          </cell>
          <cell r="W176" t="str">
            <v>产出指标                               1.高效节水灌溉亩数≥5000亩                 效益指标                                      1.是否保障粮食安全（是）
满意度指标
1.群众满意度≥95%</v>
          </cell>
        </row>
        <row r="177">
          <cell r="C177" t="str">
            <v>柳泉乡沙泉村高效节水维修改造项目</v>
          </cell>
          <cell r="D177" t="str">
            <v>新建</v>
          </cell>
          <cell r="E177" t="str">
            <v>铺设供水管道，配套地面出地桩、检查井，提升灌溉面积5945亩。</v>
          </cell>
          <cell r="F177" t="str">
            <v>沙泉村</v>
          </cell>
          <cell r="G177" t="str">
            <v>2023年3月-2023年11月</v>
          </cell>
          <cell r="H177" t="str">
            <v>水务局</v>
          </cell>
          <cell r="I177">
            <v>70</v>
          </cell>
          <cell r="J177">
            <v>66.5</v>
          </cell>
        </row>
        <row r="177">
          <cell r="L177">
            <v>70</v>
          </cell>
        </row>
        <row r="177">
          <cell r="U177" t="str">
            <v>沙泉村183户727人(其中脱贫户168户671人，监测对象18户71人）</v>
          </cell>
          <cell r="V177" t="str">
            <v>改善灌溉条件，保障粮食安全，增加群众收入。</v>
          </cell>
          <cell r="W177" t="str">
            <v>产出指标                               1.高效节水灌溉亩数≥5000亩                 效益指标                                 1.是否保障粮食安全（是）                 满意度指标
1.群众满意度≥95%</v>
          </cell>
        </row>
        <row r="178">
          <cell r="C178" t="str">
            <v>新庄集乡康庄等村高效节水维修改造项目</v>
          </cell>
          <cell r="D178" t="str">
            <v>新建</v>
          </cell>
          <cell r="E178" t="str">
            <v>铺设供水管道，配套地面出地桩、检查井，提升改造维修灌溉面积3864亩。</v>
          </cell>
          <cell r="F178" t="str">
            <v>康庄村、沙草墩村、乌沙塘</v>
          </cell>
          <cell r="G178" t="str">
            <v>2023年3月-2023年11月</v>
          </cell>
          <cell r="H178" t="str">
            <v>水务局</v>
          </cell>
          <cell r="I178">
            <v>88</v>
          </cell>
          <cell r="J178">
            <v>138.7</v>
          </cell>
        </row>
        <row r="178">
          <cell r="L178">
            <v>88</v>
          </cell>
        </row>
        <row r="178">
          <cell r="U178" t="str">
            <v>康庄等村674户2916人(其中脱贫户638户1324人，监测对象24户119人）</v>
          </cell>
          <cell r="V178" t="str">
            <v>改善灌溉条件，保障粮食安全，增加群众收入。</v>
          </cell>
          <cell r="W178" t="str">
            <v>产出指标                               1.高效节水灌溉亩数≥3000亩                 效益指标                                  1.是否保障粮食安全（是）                 满意度指标
1.群众满意度≥95%</v>
          </cell>
        </row>
        <row r="179">
          <cell r="C179" t="str">
            <v>太阳山镇周圈村高效节水维修改造项目</v>
          </cell>
          <cell r="D179" t="str">
            <v>新建</v>
          </cell>
          <cell r="E179" t="str">
            <v>铺设供水管道，配套地面出地桩、检查井，提升改造维修灌溉面积7807亩。</v>
          </cell>
          <cell r="F179" t="str">
            <v>周圈村</v>
          </cell>
          <cell r="G179" t="str">
            <v>2023年3月-2023年11月</v>
          </cell>
          <cell r="H179" t="str">
            <v>水务局</v>
          </cell>
          <cell r="I179">
            <v>118</v>
          </cell>
          <cell r="J179">
            <v>57</v>
          </cell>
        </row>
        <row r="179">
          <cell r="L179">
            <v>118</v>
          </cell>
        </row>
        <row r="179">
          <cell r="U179" t="str">
            <v>周圈村115户466人（其中脱贫户114户465人，监测对象16户86人）</v>
          </cell>
          <cell r="V179" t="str">
            <v>改善灌溉条件，保障粮食安全，增加群众收入。</v>
          </cell>
          <cell r="W179" t="str">
            <v>产出指标                               1.高效节水灌溉亩数≥5000亩                 效益指标                                  1.是否保障粮食安全（是）                 满意度指标
1.群众满意度≥95%</v>
          </cell>
        </row>
        <row r="180">
          <cell r="C180" t="str">
            <v>大河乡龙源等村高效节水维修改造项目</v>
          </cell>
          <cell r="D180" t="str">
            <v>新建</v>
          </cell>
          <cell r="E180" t="str">
            <v>铺设供水管道，提升灌溉面积3683亩。</v>
          </cell>
          <cell r="F180" t="str">
            <v>龙源村、龙泉村</v>
          </cell>
          <cell r="G180" t="str">
            <v>2023年3月-2023年11月</v>
          </cell>
          <cell r="H180" t="str">
            <v>水务局</v>
          </cell>
          <cell r="I180">
            <v>144</v>
          </cell>
          <cell r="J180">
            <v>136.8</v>
          </cell>
        </row>
        <row r="180">
          <cell r="L180">
            <v>144</v>
          </cell>
        </row>
        <row r="180">
          <cell r="U180" t="str">
            <v>龙源村、龙泉村566户1446人（其中脱贫户533户2307人，监测对象21户94人）。</v>
          </cell>
          <cell r="V180" t="str">
            <v>改善灌溉条件，保障粮食安全，增加群众收入。</v>
          </cell>
          <cell r="W180" t="str">
            <v>产出指标                               1.高效节水灌溉亩数≥3000亩                 效益指标                                 1.是否保障粮食安全（是）                 满意度指标
1.群众满意度≥95%</v>
          </cell>
        </row>
        <row r="181">
          <cell r="C181" t="str">
            <v>新庄集乡红川村高效节水维修改造项目</v>
          </cell>
          <cell r="D181" t="str">
            <v>新建</v>
          </cell>
          <cell r="E181" t="str">
            <v>对红川村蓄水池清淤，铺设供水管道，提升灌溉面积2000亩。</v>
          </cell>
          <cell r="F181" t="str">
            <v>红川村</v>
          </cell>
          <cell r="G181" t="str">
            <v>2023年3月-2023年11月</v>
          </cell>
          <cell r="H181" t="str">
            <v>水务局</v>
          </cell>
          <cell r="I181">
            <v>90</v>
          </cell>
          <cell r="J181">
            <v>85.5</v>
          </cell>
        </row>
        <row r="181">
          <cell r="L181">
            <v>90</v>
          </cell>
        </row>
        <row r="181">
          <cell r="U181" t="str">
            <v>红川村918户3938人（其中脱贫户838户3566人，监测对象6户24人）。</v>
          </cell>
          <cell r="V181" t="str">
            <v>改善灌溉条件，保障粮食安全，增加群众收入。</v>
          </cell>
          <cell r="W181" t="str">
            <v>产出指标                               1.高效节水灌溉亩数≥2000亩                 效益指标                                  1.是否保障粮食安全（是）                 满意度指标
1.群众满意度≥95%</v>
          </cell>
        </row>
        <row r="182">
          <cell r="C182" t="str">
            <v>新庄集乡东川村高效节水维修改造项目</v>
          </cell>
          <cell r="D182" t="str">
            <v>新建</v>
          </cell>
          <cell r="E182" t="str">
            <v>更换地埋管道总长 2120米，更换滴灌带1736m，更换出水桩245处，更换各类阀井井圈及井盖 22 座，井内清淤 55 立方米。</v>
          </cell>
          <cell r="F182" t="str">
            <v>东川村</v>
          </cell>
          <cell r="G182" t="str">
            <v>2023年3月-2023年11月</v>
          </cell>
          <cell r="H182" t="str">
            <v>水务局</v>
          </cell>
          <cell r="I182">
            <v>146</v>
          </cell>
          <cell r="J182">
            <v>138.7</v>
          </cell>
        </row>
        <row r="182">
          <cell r="L182">
            <v>27</v>
          </cell>
        </row>
        <row r="182">
          <cell r="Q182">
            <v>119</v>
          </cell>
        </row>
        <row r="182">
          <cell r="U182" t="str">
            <v>东川村115户361人（其中脱贫户97户301人，监测对象22户89人）</v>
          </cell>
          <cell r="V182" t="str">
            <v>改善灌溉条件，保障粮食安全，增加群众收入。</v>
          </cell>
          <cell r="W182" t="str">
            <v>产出指标                               1.更换地埋管道总长 2120米。             2.更换滴灌带1736m。                    3.更换各类阀井井圈及井盖 22 座，             效益指标                                1.估算综合亩均灌溉净效益为≥2000元/亩。  
2.是否保障粮食安全（是）               满意度指标
1.群众满意度≥95%</v>
          </cell>
        </row>
        <row r="183">
          <cell r="C183" t="str">
            <v>红寺堡镇兴旺村蓄水池维修改造工程</v>
          </cell>
          <cell r="D183" t="str">
            <v>新建</v>
          </cell>
          <cell r="E183" t="str">
            <v>维修沉砂池1座，维修改造蓄水池1座，配套田间管网1200米。泵房改造，配备机电设备。田间配套各类阀井等。</v>
          </cell>
          <cell r="F183" t="str">
            <v>兴旺村</v>
          </cell>
          <cell r="G183" t="str">
            <v>2023年3月-2024年4月</v>
          </cell>
          <cell r="H183" t="str">
            <v>水务局</v>
          </cell>
          <cell r="I183">
            <v>980</v>
          </cell>
          <cell r="J183">
            <v>931</v>
          </cell>
        </row>
        <row r="183">
          <cell r="L183">
            <v>980</v>
          </cell>
        </row>
        <row r="183">
          <cell r="U183" t="str">
            <v>兴旺村108户446人（其中脱贫户97户401人，监测对象7户29人）</v>
          </cell>
          <cell r="V183" t="str">
            <v>改善灌溉条件，保障粮食安全，增加群众收入。</v>
          </cell>
          <cell r="W183" t="str">
            <v>产出指标                                 1.维修沉砂池1座。                      2.维修改造蓄水池1座。                     3.配套田间管网1200米。                 效益指标                                  1.是否保障粮食安全（是）                 满意度指标
1.群众满意度≥95%</v>
          </cell>
        </row>
        <row r="184">
          <cell r="C184" t="str">
            <v>红寺堡镇弘德村设施农业基地供水项目</v>
          </cell>
          <cell r="D184" t="str">
            <v>新建</v>
          </cell>
          <cell r="E184" t="str">
            <v>在弘德村设施农业基地配套建设9.8万方蓄水池及泵房等设施，保障弘德、同原村设施农业基地灌溉用水。</v>
          </cell>
          <cell r="F184" t="str">
            <v>弘德村</v>
          </cell>
          <cell r="G184" t="str">
            <v>2023年3月-2023年11月</v>
          </cell>
          <cell r="H184" t="str">
            <v>水务局</v>
          </cell>
          <cell r="I184">
            <v>732</v>
          </cell>
          <cell r="J184">
            <v>695.4</v>
          </cell>
        </row>
        <row r="184">
          <cell r="L184">
            <v>110</v>
          </cell>
        </row>
        <row r="184">
          <cell r="Q184">
            <v>622</v>
          </cell>
        </row>
        <row r="184">
          <cell r="U184" t="str">
            <v>弘德村1143户5068人（其中脱贫户1033户4560人，监测对象16户72人）</v>
          </cell>
          <cell r="V184" t="str">
            <v>通过完善设施农机基地供水工程，保障弘德村设施温棚用水需求，发展高效节水，提高产出效益。</v>
          </cell>
          <cell r="W184" t="str">
            <v>产出指标                                 1.新建9.8万方蓄水池1座。                      2.泵房1座。                                             效益指标                                  1.是否保障粮食安全（是）               满意度指标
1.群众满意度≥95%</v>
          </cell>
        </row>
        <row r="185">
          <cell r="C185" t="str">
            <v>红寺堡区吴家沟蓄水池建设项目</v>
          </cell>
          <cell r="D185" t="str">
            <v>续建</v>
          </cell>
          <cell r="E185" t="str">
            <v>建设9万方调蓄水池一座。（项目总投资752万元，2022年分配资金592万元，2023年需求投资161万元。）</v>
          </cell>
          <cell r="F185" t="str">
            <v>东源村</v>
          </cell>
          <cell r="G185" t="str">
            <v>2022年3月-2023年11月</v>
          </cell>
          <cell r="H185" t="str">
            <v>水务局</v>
          </cell>
          <cell r="I185">
            <v>752</v>
          </cell>
          <cell r="J185">
            <v>161</v>
          </cell>
          <cell r="K185">
            <v>161</v>
          </cell>
        </row>
        <row r="185">
          <cell r="T185">
            <v>591</v>
          </cell>
          <cell r="U185" t="str">
            <v>东源村119户537人（其中脱贫户114户515人，监测对象11户49人）</v>
          </cell>
          <cell r="V185" t="str">
            <v>通过新建蓄水池，保障周边村庄农田灌溉用水，增加群众收入。</v>
          </cell>
          <cell r="W185" t="str">
            <v>产出指标                                 1.新建9万方蓄水池1座。                      2.泵房1座。                                             效益指标                                  1.是否保障生态安全（是）               满意度指标
1.群众满意度≥95%</v>
          </cell>
        </row>
        <row r="186">
          <cell r="C186" t="str">
            <v>红寺堡区关口调蓄水池建设项目</v>
          </cell>
          <cell r="D186" t="str">
            <v>续建</v>
          </cell>
          <cell r="E186" t="str">
            <v>建设9.7万方蓄水池一座，配套供水泵站一座及管道6公里。（项目总投资1577.32万元，2022年分配资金468万元，2023年需求投资1109.32万元。）</v>
          </cell>
          <cell r="F186" t="str">
            <v>新庄集乡</v>
          </cell>
          <cell r="G186" t="str">
            <v>2022年3月-2023年11月</v>
          </cell>
          <cell r="H186" t="str">
            <v>水务局</v>
          </cell>
          <cell r="I186">
            <v>1577.32</v>
          </cell>
          <cell r="J186">
            <v>1109.32</v>
          </cell>
          <cell r="K186">
            <v>1109.32</v>
          </cell>
        </row>
        <row r="186">
          <cell r="T186">
            <v>468</v>
          </cell>
          <cell r="U186" t="str">
            <v>新庄集乡850户（其中脱贫户34户34人，监测对象1户1人）</v>
          </cell>
          <cell r="V186" t="str">
            <v>通过新建蓄水池，保障周边村庄农田灌溉用水，增加群众收入。</v>
          </cell>
          <cell r="W186" t="str">
            <v>产出指标                                 1.新建9.7万方蓄水池1座。                      2.泵房1座。                            3.配套管道6公里。                                            效益指标                                  1.是否保障生态安全（是）               满意度指标
1.群众满意度≥95%</v>
          </cell>
        </row>
        <row r="187">
          <cell r="C187" t="str">
            <v>大河乡2023年高效节水灌溉提升建设项目</v>
          </cell>
          <cell r="D187" t="str">
            <v>新建</v>
          </cell>
          <cell r="E187" t="str">
            <v>土地平整970亩，旧渠拆除外运25.73km；灌溉与排水工程铺设分干管7.96km，铺设支管14.28km，铺设出地管0.40km，铺设滴灌管760.75km，配套各类阀井及镇墩共52座；农田地力提升工程，深耕+旋耕整地作业970亩。</v>
          </cell>
          <cell r="F187" t="str">
            <v>龙源村</v>
          </cell>
          <cell r="G187" t="str">
            <v>2023年4月-2023年11月</v>
          </cell>
          <cell r="H187" t="str">
            <v>大河乡</v>
          </cell>
          <cell r="I187">
            <v>230</v>
          </cell>
          <cell r="J187">
            <v>200</v>
          </cell>
        </row>
        <row r="187">
          <cell r="P187">
            <v>200</v>
          </cell>
        </row>
        <row r="187">
          <cell r="T187">
            <v>30</v>
          </cell>
          <cell r="U187" t="str">
            <v>龙源村180户525人（其中脱贫户316户1432人，监测对象10户43人）</v>
          </cell>
          <cell r="V187" t="str">
            <v>提升灌溉面积1010亩，保障粮食安全，增加群众收入。</v>
          </cell>
          <cell r="W187" t="str">
            <v>产出指标：
1.土地平整970亩，旧渠拆除外运25.73km
2.灌溉与排水工程铺设分干管7.96km，铺设支管14.28km，铺设出地管0.40km，铺设滴灌管760.75km，配套各类阀井及镇墩共52座
3.农田地力提升工程，深耕+旋耕整地作业970亩
4.项目验收合格率≥100%
效益指标：
1.项目区作物生产效益为157万元
2.直接经济效益增加16万元
3.项目区农民人均增收313元
满意度指标
1.受益人口满意度≥95%</v>
          </cell>
        </row>
        <row r="188">
          <cell r="C188" t="str">
            <v>红寺堡区乌沙塘高效节水生态农业示范园区-水源工程（一期）</v>
          </cell>
          <cell r="D188" t="str">
            <v>新建</v>
          </cell>
          <cell r="E188" t="str">
            <v>更换原来玻璃管道2.9km，更换机电设备。</v>
          </cell>
          <cell r="F188" t="str">
            <v>乌沙塘村</v>
          </cell>
          <cell r="G188" t="str">
            <v>2023年3月-2024年11月</v>
          </cell>
          <cell r="H188" t="str">
            <v>水务局</v>
          </cell>
          <cell r="I188">
            <v>680</v>
          </cell>
          <cell r="J188">
            <v>680</v>
          </cell>
        </row>
        <row r="188">
          <cell r="P188">
            <v>680</v>
          </cell>
        </row>
        <row r="188">
          <cell r="U188" t="str">
            <v>乌沙塘村186户799人（其中脱贫户164户697人，监测对象6户13人）</v>
          </cell>
          <cell r="V188" t="str">
            <v>保障27家企业生产用水，资产使用年限≧20年,群众满意度大于等于95%。</v>
          </cell>
          <cell r="W188" t="str">
            <v>产出指标                                                                                   1.更换管道2.9公里。                                            效益指标                                  1.是否保障灌溉安全（是）               满意度指标
1.群众满意度≥95%</v>
          </cell>
        </row>
        <row r="189">
          <cell r="C189" t="str">
            <v>吴忠市红寺堡区罗山西麓经果林产业供水工程</v>
          </cell>
          <cell r="D189" t="str">
            <v>续建</v>
          </cell>
          <cell r="E189" t="str">
            <v>解决1.02万亩经果林灌溉用水问题，发展我区葡萄等产业，提供葡萄等产出效益，增加农户收益，铺设灌溉供水管道50.05公里。</v>
          </cell>
          <cell r="F189" t="str">
            <v>东源村</v>
          </cell>
          <cell r="G189" t="str">
            <v>2022年7月-2023年4月</v>
          </cell>
          <cell r="H189" t="str">
            <v>水务局</v>
          </cell>
          <cell r="I189">
            <v>3904</v>
          </cell>
          <cell r="J189">
            <v>2000</v>
          </cell>
        </row>
        <row r="189">
          <cell r="P189">
            <v>2000</v>
          </cell>
        </row>
        <row r="189">
          <cell r="T189">
            <v>1904</v>
          </cell>
          <cell r="U189" t="str">
            <v>东源等村119户537人（其中脱贫户114户515人，监测对象11户49人）</v>
          </cell>
          <cell r="V189" t="str">
            <v>铺设管道50.05公里，大力发展高效节水灌溉，进一步推进经果林种植业的发展，提高经果林亩均产量，同时可以涵养水源，稳固土壤，防止水土流失，增加绿地面积，植被覆盖率提高，局地气候得到改善，群众策满意度大于等于95%。</v>
          </cell>
          <cell r="W189" t="str">
            <v>产出指标                                                                                   1.铺设管道50.05公里。                                            效益指标                                  1.解决1.02万方经果林灌溉               满意度指标
1.群众满意度≥95%</v>
          </cell>
        </row>
        <row r="190">
          <cell r="C190" t="str">
            <v>大河乡龙源村设施农业蓄水池工程</v>
          </cell>
          <cell r="D190" t="str">
            <v>新建</v>
          </cell>
          <cell r="E190" t="str">
            <v>新建约9万方蓄水池一座、泵站一座，铺设供水管道约4公里及配套建筑物。</v>
          </cell>
          <cell r="F190" t="str">
            <v>龙源村</v>
          </cell>
          <cell r="G190" t="str">
            <v>2023年3月-2024年11月</v>
          </cell>
          <cell r="H190" t="str">
            <v>水务局</v>
          </cell>
          <cell r="I190">
            <v>706</v>
          </cell>
          <cell r="J190">
            <v>300</v>
          </cell>
        </row>
        <row r="190">
          <cell r="L190">
            <v>300</v>
          </cell>
        </row>
        <row r="190">
          <cell r="T190">
            <v>406</v>
          </cell>
          <cell r="U190" t="str">
            <v>龙源村317户1429人（其中脱贫户297户1335人，监测对象10户43人）</v>
          </cell>
          <cell r="V190" t="str">
            <v>解决龙源村119座日光温室灌溉用水问题，促进特色产业发展、带动群众就近就业。</v>
          </cell>
          <cell r="W190" t="str">
            <v>产出指标                                 1.新建9万方蓄水池1座。                                                  2.更换管道约4公里。                                            效益指标                                  1.是否保障粮食安全（是）2.保障龙源村119座日光温棚灌溉用水问题                 满意度指标
1.群众满意度≥95%</v>
          </cell>
        </row>
        <row r="191">
          <cell r="C191" t="str">
            <v>新庄集乡红川村肉牛养殖示范园蓄水池工程</v>
          </cell>
          <cell r="D191" t="str">
            <v>新建</v>
          </cell>
          <cell r="E191" t="str">
            <v>新建1000立方米蓄水池1座，铺设管道3250米，新建各类阀井16座。</v>
          </cell>
          <cell r="F191" t="str">
            <v>红寺堡产业园东南2公里处</v>
          </cell>
          <cell r="G191" t="str">
            <v>2023年3月-2023年10月</v>
          </cell>
          <cell r="H191" t="str">
            <v>水务局</v>
          </cell>
          <cell r="I191">
            <v>170</v>
          </cell>
          <cell r="J191">
            <v>161.5</v>
          </cell>
          <cell r="K191">
            <v>170</v>
          </cell>
        </row>
        <row r="191">
          <cell r="U191" t="str">
            <v>红川村918户3938人（其中脱贫户838户3566人，监测对象20户89人）</v>
          </cell>
          <cell r="V191" t="str">
            <v>通过完善基础设施建设，保障红川村肉牛养殖示范园供水需求，提高产出效益。</v>
          </cell>
          <cell r="W191" t="str">
            <v>产出指标                                 1.新建1000立方米蓄水池1座。                                                  2.铺设管道3250米。                     3.配套各类阀井16座。                                            效益指标                                  1.是否保障养殖用水安全（是）               满意度指标
1.群众满意度≥95%</v>
          </cell>
        </row>
        <row r="192">
          <cell r="C192" t="str">
            <v>红寺堡区晓鸣股份红寺堡智慧农业产业示范园二期供水工程</v>
          </cell>
          <cell r="D192" t="str">
            <v>续建</v>
          </cell>
          <cell r="E192" t="str">
            <v>新建500立方米蓄水池2座，配套各类建筑物。（项目总投资205.05万元，2022年已分配资金174万元，2023年需求资金31.05万元。）</v>
          </cell>
          <cell r="F192" t="str">
            <v>新庄集乡</v>
          </cell>
          <cell r="G192" t="str">
            <v>2022年9月-2023年7月</v>
          </cell>
          <cell r="H192" t="str">
            <v>水务局</v>
          </cell>
          <cell r="I192">
            <v>31.05</v>
          </cell>
          <cell r="J192">
            <v>31.05</v>
          </cell>
          <cell r="K192">
            <v>31.05</v>
          </cell>
        </row>
        <row r="192">
          <cell r="U192" t="str">
            <v>新庄集乡531户2198人（其中脱贫户468户1937人，监测对象10户44人）</v>
          </cell>
          <cell r="V192" t="str">
            <v>通过配套基础设施，实现养殖园区100万只鸡用水，推动养殖园区发展，保障园区供水需求</v>
          </cell>
          <cell r="W192" t="str">
            <v>产出指标                                 1.新建500立方米蓄水池2座。                                                  2.铺设管道3830米。                     3.配套各类建筑物24座。                                            效益指标                                  1.实现养殖园区100万只鸡用水                           满意度指标
1.群众满意度≥95%</v>
          </cell>
        </row>
        <row r="193">
          <cell r="C193" t="str">
            <v>红寺堡区红寺堡镇同原村高效节水提升改造工程</v>
          </cell>
          <cell r="D193" t="str">
            <v>续建</v>
          </cell>
          <cell r="E193" t="str">
            <v>维修蓄水池1座,翻建泵房1座，铺设管道总长2.73公里。（项目总投资392.75万元，2022年已分配资金333万元，2023年需求资金59.75万元。）</v>
          </cell>
          <cell r="F193" t="str">
            <v>弘德村</v>
          </cell>
          <cell r="G193" t="str">
            <v>2022年9月-2023年8月</v>
          </cell>
          <cell r="H193" t="str">
            <v>水务局</v>
          </cell>
          <cell r="I193">
            <v>59.75</v>
          </cell>
          <cell r="J193">
            <v>59.75</v>
          </cell>
          <cell r="K193">
            <v>59.75</v>
          </cell>
        </row>
        <row r="193">
          <cell r="U193" t="str">
            <v>弘德村1143户5068人（其中脱贫户1033户4560人，监测对象16户72人）</v>
          </cell>
          <cell r="V193" t="str">
            <v>通过维修蓄水池，保障弘德村葡萄供水需求，提高产出效益。</v>
          </cell>
          <cell r="W193" t="str">
            <v>产出指标                                 1.维修蓄水池1座。                                                  2.铺设管道2730米。                     3.配套各类建筑物7座。                  4.新建泵站1座。                         5.安装潜水泵4台。                                            效益指标                                  1.保障灌溉面积3.59万亩，（其中葡萄1.51万亩，防护林2.08万亩）                   满意度指标
1.群众满意度≥95%</v>
          </cell>
        </row>
        <row r="194">
          <cell r="C194" t="str">
            <v>乌沙塘高效节水生态农业示范园区-纬一路供水提升改造工程。</v>
          </cell>
          <cell r="D194" t="str">
            <v>新建</v>
          </cell>
          <cell r="E194" t="str">
            <v>铺设输水管道8.02km，配套建筑物 58 座（其中镇墩19座，分水井15座，排气补气井10座，穿路5处，闸阀井4座，放空井4座，）。</v>
          </cell>
          <cell r="F194" t="str">
            <v>乌沙塘村</v>
          </cell>
          <cell r="G194" t="str">
            <v>2023年3月-2023年11月</v>
          </cell>
          <cell r="H194" t="str">
            <v>水务局</v>
          </cell>
          <cell r="I194">
            <v>510</v>
          </cell>
          <cell r="J194">
            <v>484.5</v>
          </cell>
        </row>
        <row r="194">
          <cell r="L194">
            <v>75</v>
          </cell>
        </row>
        <row r="194">
          <cell r="Q194">
            <v>435</v>
          </cell>
        </row>
        <row r="194">
          <cell r="U194" t="str">
            <v>乌沙塘村186户799人（其中脱贫户164户697人，监测对象30户143人）</v>
          </cell>
          <cell r="V194" t="str">
            <v>通过配套基础设施，改善园区灌溉条件，保障乌沙塘园区15家企业供水需求。</v>
          </cell>
          <cell r="W194" t="str">
            <v>产出指标                                                                                   1.铺设管道8.02千米。                    2.配套各类建筑物58座。                                                             效益指标                                  1.保障乌沙塘园区16家企业供水需求。                         满意度指标
1.群众满意度≥95%</v>
          </cell>
        </row>
        <row r="195">
          <cell r="I195">
            <v>19515.98</v>
          </cell>
          <cell r="J195">
            <v>12864.2815</v>
          </cell>
          <cell r="K195">
            <v>8991.47</v>
          </cell>
          <cell r="L195">
            <v>726</v>
          </cell>
          <cell r="M195">
            <v>0</v>
          </cell>
          <cell r="N195">
            <v>0</v>
          </cell>
          <cell r="O195">
            <v>0</v>
          </cell>
          <cell r="P195">
            <v>2180</v>
          </cell>
          <cell r="Q195">
            <v>1358</v>
          </cell>
          <cell r="R195">
            <v>0</v>
          </cell>
          <cell r="S195">
            <v>4343</v>
          </cell>
          <cell r="T195">
            <v>1917.51</v>
          </cell>
        </row>
        <row r="196">
          <cell r="I196">
            <v>8622.47</v>
          </cell>
          <cell r="J196">
            <v>7259.2815</v>
          </cell>
          <cell r="K196">
            <v>6491.47</v>
          </cell>
          <cell r="L196">
            <v>396</v>
          </cell>
          <cell r="M196">
            <v>0</v>
          </cell>
          <cell r="N196">
            <v>0</v>
          </cell>
          <cell r="O196">
            <v>0</v>
          </cell>
          <cell r="P196">
            <v>230</v>
          </cell>
          <cell r="Q196">
            <v>458</v>
          </cell>
          <cell r="R196">
            <v>0</v>
          </cell>
          <cell r="S196">
            <v>1000</v>
          </cell>
          <cell r="T196">
            <v>47</v>
          </cell>
        </row>
        <row r="197">
          <cell r="C197" t="str">
            <v>红寺堡镇兴旺村沉砂池建设项目</v>
          </cell>
          <cell r="D197" t="str">
            <v>续建</v>
          </cell>
          <cell r="E197" t="str">
            <v>在兴旺村新建沉砂池一座及配套工程。（项目总投资394.73万元，2022年分配资金235万元，2023年需求资金159.73万元。）</v>
          </cell>
          <cell r="F197" t="str">
            <v>兴旺村</v>
          </cell>
          <cell r="G197" t="str">
            <v>2022年3月-2023年11月</v>
          </cell>
          <cell r="H197" t="str">
            <v>水务局</v>
          </cell>
          <cell r="I197">
            <v>159.73</v>
          </cell>
          <cell r="J197">
            <v>159.73</v>
          </cell>
          <cell r="K197">
            <v>159.73</v>
          </cell>
        </row>
        <row r="197">
          <cell r="U197" t="str">
            <v>兴旺村108户446人（其中脱贫户97户401人，监测对象7户29人）</v>
          </cell>
          <cell r="V197" t="str">
            <v>发展高效节水，提高水资源利用率。</v>
          </cell>
          <cell r="W197" t="str">
            <v>产出指标                                                                                   1.新建沉砂池1座。                      2.铺设管道1640米。                     3.新建蓄水池1.18万立方米                                                            效益指标                                  1.保障灌溉1.14万亩。                         满意度指标
1.群众满意度≥95%</v>
          </cell>
        </row>
        <row r="198">
          <cell r="C198" t="str">
            <v>太阳山镇白塔水村渠系维修项目</v>
          </cell>
          <cell r="D198" t="str">
            <v>新建</v>
          </cell>
          <cell r="E198" t="str">
            <v>1.十八公里水浇地U100渠道673米，U80渠道920米，U50渠道5058米，现在是125的管子，改160管子，总长2.35公里；29个160变125三通。</v>
          </cell>
          <cell r="F198" t="str">
            <v>白塔水村</v>
          </cell>
          <cell r="G198" t="str">
            <v>2023年3月-2023年10月</v>
          </cell>
          <cell r="H198" t="str">
            <v>乡村振兴局</v>
          </cell>
          <cell r="I198">
            <v>147.56</v>
          </cell>
          <cell r="J198">
            <v>140.182</v>
          </cell>
          <cell r="K198">
            <v>147.56</v>
          </cell>
        </row>
        <row r="198">
          <cell r="U198" t="str">
            <v>白塔水村266户822人（其中脱贫户23户62人，监测对象0户0人）</v>
          </cell>
          <cell r="V198" t="str">
            <v>改善灌溉系统，提高粮食产量，保障粮食安全，增加群众收入。</v>
          </cell>
          <cell r="W198" t="str">
            <v>产出指标：
1:砌护斗渠长≥ 1.59 公里
2：砌护农渠长 ≥5.06 公里
3：新建节制闸≥ 2 座
4：新建生产桥≥  8 座
5.项目验收合格率≥100%。
效益指标：
1：带动务工人员增加收入≥2000元
2：受益人口数≥86人次。
3.渠道、地埋顶管等建筑物合理使用年限20年。
满意度指标
1：受益人口满意度≥95%。</v>
          </cell>
        </row>
        <row r="199">
          <cell r="C199" t="str">
            <v>太阳山镇周新等村渠系维修项目</v>
          </cell>
          <cell r="D199" t="str">
            <v>新建</v>
          </cell>
          <cell r="E199" t="str">
            <v>对周新村、周圈村、红星村农渠进行维修改造，主要包括闸门、生产桥、农口等。</v>
          </cell>
          <cell r="F199" t="str">
            <v>周新村
周圈村
红星村</v>
          </cell>
          <cell r="G199" t="str">
            <v>2023年3月-2023年10月</v>
          </cell>
          <cell r="H199" t="str">
            <v>乡村振兴局</v>
          </cell>
          <cell r="I199">
            <v>188.97</v>
          </cell>
          <cell r="J199">
            <v>188.97</v>
          </cell>
          <cell r="K199">
            <v>188.97</v>
          </cell>
        </row>
        <row r="199">
          <cell r="U199" t="str">
            <v>周新等村590户1690人（其中脱贫户258户925人，监测对象3户6人）</v>
          </cell>
          <cell r="V199" t="str">
            <v>改善灌溉系统，提高粮食产量，保障粮食安全，增加群众收入。</v>
          </cell>
          <cell r="W199" t="str">
            <v>产出指标：
1:砌护斗渠长≥ 5 公里
2：砌护农口 ≥200座
3：新建节制闸≥ 4 座
4：新建生产桥≥ 20 座
5.项目验收合格率≥100%。
效益指标：
1：带动务工人员增加收入≥2000元
2：受益人口数≥92人次。
3.渠道、地埋顶管等建筑物合理使用年限20年。
满意度指标
1：受益人口满意度≥95%。</v>
          </cell>
        </row>
        <row r="200">
          <cell r="C200" t="str">
            <v>红寺堡镇上源村蓄水池引水项目</v>
          </cell>
          <cell r="D200" t="str">
            <v>新建</v>
          </cell>
          <cell r="E200" t="str">
            <v>输水管道穿越沟渠时，铺设完成后需对破坏的沟渠进行维修，涉及穿越渠道维修距离为3m，引水渠砌护渠道长度为6.5m；铺设输水管道1条，铺设长度为968m。穿沥青路保护套管铺设长度为12m。管道附属建筑物在管道的转弯处，需设置镇墩，以维持管道的稳定5个。在管道末端与沉沙渠接口处配套DN600钢制弯头，并新建镇墩1个；砌护沉沙渠146m。在位于管道出水口3m、8m和13m处新建消力桩。新建沉沙渠钢制防护栏306m，配套安全警示牌2个；在新庄集三支干渠引水口新建自动化节制闸（D600）1座；输水管道铺设完成后，需对破坏的农田道路进行恢复，涉及农田道路长度为933m。</v>
          </cell>
          <cell r="F200" t="str">
            <v>上源村</v>
          </cell>
          <cell r="G200" t="str">
            <v>2023年3月-2023年11月</v>
          </cell>
          <cell r="H200" t="str">
            <v>红寺堡镇</v>
          </cell>
          <cell r="I200">
            <v>110</v>
          </cell>
          <cell r="J200">
            <v>104.5</v>
          </cell>
          <cell r="K200">
            <v>110</v>
          </cell>
        </row>
        <row r="200">
          <cell r="U200" t="str">
            <v>上源村633户2801人（其中脱贫户31户132人，监测对象12户56人）</v>
          </cell>
          <cell r="V200" t="str">
            <v>完善农业水利生产基础设施，提高水资源利用率，提升农田种植产出率，保障高效节水农田水源供给，确保粮食安全，项目建设期间，带动周边群众务工就业，增加劳动收入，促进群众增收，助推乡村产业振兴发展。</v>
          </cell>
          <cell r="W200" t="str">
            <v>产出指标：
1:引水渠砌护渠道长度为6.5m。
2：铺设输水管道长度为968m。
3：砌护沉沙渠146m。
4：新建沉沙渠钢制防护栏306m。
5.项目验收合格率≥100%。
效益指标：
1：带动务工人员增加收入≥2000元
2：受益人口数≥10人次。
3.渠道、地埋顶管等建筑物合理使用年限20年。
满意度指标
1：受益人口满意度≥95%。</v>
          </cell>
        </row>
        <row r="201">
          <cell r="C201" t="str">
            <v>大河乡石炭沟村田间渠道砌护项目</v>
          </cell>
          <cell r="D201" t="str">
            <v>新建</v>
          </cell>
          <cell r="E201" t="str">
            <v>砌护渠道约30公里及配套其他建筑物。</v>
          </cell>
          <cell r="F201" t="str">
            <v>石炭沟村</v>
          </cell>
          <cell r="G201" t="str">
            <v>2023年3月-2023年10月</v>
          </cell>
          <cell r="H201" t="str">
            <v>乡村振兴局</v>
          </cell>
          <cell r="I201">
            <v>143.64</v>
          </cell>
          <cell r="J201">
            <v>136.458</v>
          </cell>
          <cell r="K201">
            <v>143.64</v>
          </cell>
        </row>
        <row r="201">
          <cell r="U201" t="str">
            <v>石炭沟村979户3518人（其中脱贫户277户1061人，监测对象8户29人）</v>
          </cell>
          <cell r="V201" t="str">
            <v>改善灌溉系统，提高粮食产量，保障粮食安全，增加群众收入。</v>
          </cell>
          <cell r="W201" t="str">
            <v>产出指标：
1:渠道翻建≥ 5 公里
2：砌护农口 ≥25座
3：新建节制闸≥ 30 座
4：新建生产桥≥ 2 座
5.项目验收合格率≥100%。
效益指标：
1：带动务工人员增加收入≥2000元
2：受益人口数≥87人次。
3.渠道、地埋顶管等建筑物合理使用年限20年。
满意度指标
1：受益人口满意度≥95%。</v>
          </cell>
        </row>
        <row r="202">
          <cell r="C202" t="str">
            <v>红寺堡区柳泉乡豹子滩村西泉组村庄盐碱地治理项目</v>
          </cell>
          <cell r="D202" t="str">
            <v>新建</v>
          </cell>
          <cell r="E202" t="str">
            <v>1.截渗暗涵：铺设DN600无砂混凝土管765m，检查井9座，镇墩2座。
2.降水及排水：新建降水井18座，光伏强排泵站18座，铺设φ200排水管1994m，排水井18座。
3.其他工程：拆除及恢复沥青路面20米，砂砾石路面190米，D=0.5m渠道765米，0.4m节制闸15座，拆除及恢复围墙324米。</v>
          </cell>
          <cell r="F202" t="str">
            <v>豹子滩村</v>
          </cell>
          <cell r="G202" t="str">
            <v>2023年3月-2023年11月</v>
          </cell>
          <cell r="H202" t="str">
            <v>柳泉乡</v>
          </cell>
          <cell r="I202">
            <v>545.33</v>
          </cell>
          <cell r="J202">
            <v>518.0635</v>
          </cell>
          <cell r="K202">
            <v>545.33</v>
          </cell>
        </row>
        <row r="202">
          <cell r="U202" t="str">
            <v>豹子滩村624农户，2442人，（其中脱贫户155户653人，监测户4户21人）</v>
          </cell>
          <cell r="V202" t="str">
            <v>解决豹子滩村盐碱问题，提高粮食产量，保障粮食安全，带动脱贫人口务工人数15以上。</v>
          </cell>
          <cell r="W202" t="str">
            <v>产出指标：
1：铺设无砂DN600混凝土管765米
2：新建检查井9座，新建降水井18座
3：新建光伏强排泵站18座
4.项目验收合格率≥100%
效益指标：
1：带动脱贫人口增加收入≥5000元
2：受益脱贫人口数≥2000人
满意度指标
1：受益人口满意度≥96%</v>
          </cell>
        </row>
        <row r="203">
          <cell r="C203" t="str">
            <v>红寺堡区大河乡龙兴村人饮改造提升2023年以工代赈项目</v>
          </cell>
          <cell r="D203" t="str">
            <v>新建</v>
          </cell>
          <cell r="E203" t="str">
            <v>铺设供水管道65.84千米。</v>
          </cell>
          <cell r="F203" t="str">
            <v>龙兴村</v>
          </cell>
          <cell r="G203" t="str">
            <v>2023年3月-2023年11月</v>
          </cell>
          <cell r="H203" t="str">
            <v>大河乡</v>
          </cell>
          <cell r="I203">
            <v>540</v>
          </cell>
          <cell r="J203">
            <v>513</v>
          </cell>
          <cell r="K203">
            <v>540</v>
          </cell>
        </row>
        <row r="203">
          <cell r="U203" t="str">
            <v>龙兴村535户（其中脱贫户269户1116人，监测对象18户72人）</v>
          </cell>
          <cell r="V203" t="str">
            <v>通过改造人饮管道，保障龙兴村村民安全饮水，带动周边村庄群众务工就业。</v>
          </cell>
          <cell r="W203" t="str">
            <v>产出指标：
1.铺设供水管道65.84千米
2.改造配套各类阀井84座
3.项目验收合格率≥100%
4.脱贫地区项目务工增加劳动者收入≥80万元
效益指标：
1.脱贫地区项目务工增加劳动者收入≥80万元
2.人均增收≥1.47万元
满意度指标
1.受益人口满意度≥95%</v>
          </cell>
        </row>
        <row r="204">
          <cell r="C204" t="str">
            <v>红寺堡镇团结等村人饮维修改造项目</v>
          </cell>
          <cell r="D204" t="str">
            <v>新建</v>
          </cell>
          <cell r="E204" t="str">
            <v>改造入巷管道及检查井。</v>
          </cell>
          <cell r="F204" t="str">
            <v>团结村、红关村、朝阳村</v>
          </cell>
          <cell r="G204" t="str">
            <v>2023年3月-2023年11月</v>
          </cell>
          <cell r="H204" t="str">
            <v>水务局</v>
          </cell>
          <cell r="I204">
            <v>80</v>
          </cell>
          <cell r="J204">
            <v>76</v>
          </cell>
          <cell r="K204">
            <v>80</v>
          </cell>
        </row>
        <row r="204">
          <cell r="U204" t="str">
            <v>团结等村214户685人（其中脱贫户194户620人，监测对象10户46人）</v>
          </cell>
          <cell r="V204" t="str">
            <v>巩固提升人饮安全</v>
          </cell>
          <cell r="W204" t="str">
            <v>产出指标                                改造入巷管道 。                                                                                                                                           效益指标                                  1.是否保障饮水安全（是）。             2.受益脱贫人口100人                                  满意度指标
群众满意度≥95%</v>
          </cell>
        </row>
        <row r="205">
          <cell r="C205" t="str">
            <v>太阳山镇买河等村人饮维修改造项目</v>
          </cell>
          <cell r="D205" t="str">
            <v>新建</v>
          </cell>
          <cell r="E205" t="str">
            <v>铺设各类管道11km,各类阀件 333 个,维修阀井 50 座,新建联户水表井 11 座,更换水表 53 个。</v>
          </cell>
          <cell r="F205" t="str">
            <v>白塔水村、新民村、买河村、红星村、周新村、周圈村、康庄村新一支</v>
          </cell>
          <cell r="G205" t="str">
            <v>2023年3月-2023年11月</v>
          </cell>
          <cell r="H205" t="str">
            <v>水务局</v>
          </cell>
          <cell r="I205">
            <v>116</v>
          </cell>
          <cell r="J205">
            <v>110.2</v>
          </cell>
          <cell r="K205">
            <v>116</v>
          </cell>
        </row>
        <row r="205">
          <cell r="U205" t="str">
            <v>买河等村142户400人（其中其中脱贫户112户380人，监测对象14户56人）</v>
          </cell>
          <cell r="V205" t="str">
            <v>巩固提升人饮安全</v>
          </cell>
          <cell r="W205" t="str">
            <v>产出指标                                1。铺设各类管道11km,各类阀件 333 个。  2.维修阀井 50 座。                     3.新建联户水表井 11 座。               4.更换水表 53 个。                                                                                                                                         效益指标                                  1.是否保障饮水安全（是）。             2.受益脱贫人口380人                                  满意度指标
群众满意度≥95%</v>
          </cell>
        </row>
        <row r="206">
          <cell r="C206" t="str">
            <v>新庄集乡新集等村人饮维修改造项目</v>
          </cell>
          <cell r="D206" t="str">
            <v>新建</v>
          </cell>
          <cell r="E206" t="str">
            <v>铺设管道约4.3km,维修改造各类建筑物约60座。</v>
          </cell>
          <cell r="F206" t="str">
            <v>沙草墩村、东川村、康庄村、新集村</v>
          </cell>
          <cell r="G206" t="str">
            <v>2023年3月-2023年11月</v>
          </cell>
          <cell r="H206" t="str">
            <v>水务局</v>
          </cell>
          <cell r="I206">
            <v>182</v>
          </cell>
          <cell r="J206">
            <v>172.9</v>
          </cell>
          <cell r="K206">
            <v>182</v>
          </cell>
        </row>
        <row r="206">
          <cell r="U206" t="str">
            <v>沙草墩村、新集等村125户630人（其中脱贫户150户406人，监测对象17户56人）</v>
          </cell>
          <cell r="V206" t="str">
            <v>巩固提升人饮安全</v>
          </cell>
          <cell r="W206" t="str">
            <v>产出指标                                                      1.铺设管道约4300米。                    2.维修改造各类建筑物约60座。                                                                                                                                           效益指标                                  是否保障饮水安全（是）。                                             满意度指标
群众满意度≥95%</v>
          </cell>
        </row>
        <row r="207">
          <cell r="C207" t="str">
            <v>红寺堡区新增入户供水工程</v>
          </cell>
          <cell r="D207" t="str">
            <v>新建</v>
          </cell>
          <cell r="E207" t="str">
            <v>铺设各类管道2.7km,新建新建联户水表井16座，维修阀井1座，更换水表约30个。</v>
          </cell>
          <cell r="F207" t="str">
            <v>五乡镇</v>
          </cell>
          <cell r="G207" t="str">
            <v>2023年3月-2023年11月</v>
          </cell>
          <cell r="H207" t="str">
            <v>水务局</v>
          </cell>
          <cell r="I207">
            <v>52</v>
          </cell>
          <cell r="J207">
            <v>49.4</v>
          </cell>
          <cell r="K207">
            <v>52</v>
          </cell>
        </row>
        <row r="207">
          <cell r="U207" t="str">
            <v>东源等村125户630人（其中脱贫户108户544人，监测对象4户16人）</v>
          </cell>
          <cell r="V207" t="str">
            <v>巩固提升人饮安全</v>
          </cell>
          <cell r="W207" t="str">
            <v>产出指标                                                      1.铺设各类管道约2700米。               2.新建新建联户水表井16座。              3.维修阀井1座，更换水表约30个。                                                                                                                                          效益指标                                  是否保障饮水安全（是）。                                             满意度指标
群众满意度≥95%</v>
          </cell>
        </row>
        <row r="208">
          <cell r="C208" t="str">
            <v>大河乡龙泉等村人饮维修改造项目</v>
          </cell>
          <cell r="D208" t="str">
            <v>新建</v>
          </cell>
          <cell r="E208" t="str">
            <v>对损坏的各类管道、阀井进行维修。</v>
          </cell>
          <cell r="F208" t="str">
            <v>香园村、龙泉村、龙兴村</v>
          </cell>
          <cell r="G208" t="str">
            <v>2023年3月-2023年11月</v>
          </cell>
          <cell r="H208" t="str">
            <v>水务局</v>
          </cell>
          <cell r="I208">
            <v>146</v>
          </cell>
          <cell r="J208">
            <v>138.7</v>
          </cell>
          <cell r="K208">
            <v>146</v>
          </cell>
        </row>
        <row r="208">
          <cell r="U208" t="str">
            <v>香园等村320户952人（其中脱贫户298户886.55人，监测对象16户64人）</v>
          </cell>
          <cell r="V208" t="str">
            <v>巩固提升人饮安全</v>
          </cell>
          <cell r="W208" t="str">
            <v>产出指标                                                      铺设各类管道及闸阀井等。                                                                                                                                                      效益指标                                  是否保障饮水安全（是）。                                             满意度指标
群众满意度≥95%</v>
          </cell>
        </row>
        <row r="209">
          <cell r="C209" t="str">
            <v>大河乡龙源村人饮维修改造项目</v>
          </cell>
          <cell r="D209" t="str">
            <v>新建</v>
          </cell>
          <cell r="E209" t="str">
            <v>对损坏的各类管道、阀井进行维修。</v>
          </cell>
          <cell r="F209" t="str">
            <v>龙源村</v>
          </cell>
          <cell r="G209" t="str">
            <v>2023年3月-2023年11月</v>
          </cell>
          <cell r="H209" t="str">
            <v>水务局</v>
          </cell>
          <cell r="I209">
            <v>30</v>
          </cell>
          <cell r="J209">
            <v>28.5</v>
          </cell>
        </row>
        <row r="209">
          <cell r="L209">
            <v>30</v>
          </cell>
        </row>
        <row r="209">
          <cell r="U209" t="str">
            <v>龙源村317户1429人（其中脱贫户297户1335人，监测对象10户43人）</v>
          </cell>
          <cell r="V209" t="str">
            <v>巩固提升人饮安全</v>
          </cell>
          <cell r="W209" t="str">
            <v>产出指标                                                      铺设各类管道及闸阀井等。                                                                                                                                         效益指标                                  是否保障饮水安全（是）。                                             满意度指标
群众满意度≥95%</v>
          </cell>
        </row>
        <row r="210">
          <cell r="C210" t="str">
            <v>大河乡石炭沟等村人饮维修改造项目</v>
          </cell>
          <cell r="D210" t="str">
            <v>新建</v>
          </cell>
          <cell r="E210" t="str">
            <v>对损坏的各类管道、阀井进行维修。</v>
          </cell>
          <cell r="F210" t="str">
            <v>石炭沟村、平岭子村、石坡子村</v>
          </cell>
          <cell r="G210" t="str">
            <v>2023年3月-2023年11月</v>
          </cell>
          <cell r="H210" t="str">
            <v>水务局</v>
          </cell>
          <cell r="I210">
            <v>70</v>
          </cell>
          <cell r="J210">
            <v>66.5</v>
          </cell>
        </row>
        <row r="210">
          <cell r="L210">
            <v>70</v>
          </cell>
        </row>
        <row r="210">
          <cell r="U210" t="str">
            <v>石炭沟村、平岭子村等村808户3204人（其中脱贫户730户2867人，监测对象68户294人）</v>
          </cell>
          <cell r="V210" t="str">
            <v>巩固提升人饮安全</v>
          </cell>
          <cell r="W210" t="str">
            <v>产出指标                                                      铺设各类管道及闸阀井等。                                                                                                                                          效益指标                                  是否保障饮水安全（是）。                                             满意度指标
群众满意度≥95%</v>
          </cell>
        </row>
        <row r="211">
          <cell r="C211" t="str">
            <v>柳泉乡柳泉村等村人饮维修改造项目</v>
          </cell>
          <cell r="D211" t="str">
            <v>新建</v>
          </cell>
          <cell r="E211" t="str">
            <v>铺设各类PE管道约1.6km，新建联户水表井 38 座，新建闸阀井 10 座。</v>
          </cell>
          <cell r="F211" t="str">
            <v>柳泉村、水套村、豹子滩村、红塔村、永兴村</v>
          </cell>
          <cell r="G211" t="str">
            <v>2023年3月-2023年11月</v>
          </cell>
          <cell r="H211" t="str">
            <v>水务局</v>
          </cell>
          <cell r="I211">
            <v>86</v>
          </cell>
          <cell r="J211">
            <v>81.7</v>
          </cell>
        </row>
        <row r="211">
          <cell r="L211">
            <v>13</v>
          </cell>
        </row>
        <row r="211">
          <cell r="Q211">
            <v>73</v>
          </cell>
        </row>
        <row r="211">
          <cell r="U211" t="str">
            <v>柳泉村、水套村、豹子滩等村178户571人（其中脱贫户156户500人，监测对象24户89人）</v>
          </cell>
          <cell r="V211" t="str">
            <v>巩固提升人饮安全</v>
          </cell>
          <cell r="W211" t="str">
            <v>产出指标                                                      1.铺设各类管道约1600米。               2.新建联户水表井38座。                 3.新建闸阀井10座。                                                                                                                                          效益指标                                  是否保障饮水安全（是）。                                             满意度指标
群众满意度≥95%</v>
          </cell>
        </row>
        <row r="212">
          <cell r="C212" t="str">
            <v>柳泉乡甜水河-光彩村主管道维修改造工程</v>
          </cell>
          <cell r="D212" t="str">
            <v>新建</v>
          </cell>
          <cell r="E212" t="str">
            <v>铺设管道624米，配套各类闸阀井。过路防护2处95m。</v>
          </cell>
          <cell r="F212" t="str">
            <v>甜水河村、光彩村</v>
          </cell>
          <cell r="G212" t="str">
            <v>2023年3月-2023年11月</v>
          </cell>
          <cell r="H212" t="str">
            <v>水务局</v>
          </cell>
          <cell r="I212">
            <v>150</v>
          </cell>
          <cell r="J212">
            <v>142.5</v>
          </cell>
        </row>
        <row r="212">
          <cell r="L212">
            <v>150</v>
          </cell>
        </row>
        <row r="212">
          <cell r="U212" t="str">
            <v>甜水河村、光彩村318户1347人（其中脱贫户288户1212人，监测对象32户155人）</v>
          </cell>
          <cell r="V212" t="str">
            <v>巩固提升人饮安全</v>
          </cell>
          <cell r="W212" t="str">
            <v>产出指标                                                     1.铺设管道624米 。                     2.过路防护2处95米。                                                                                                                                           效益指标                                  是否保障饮水安全（是）。                                              满意度指标
群众满意度≥95%</v>
          </cell>
        </row>
        <row r="213">
          <cell r="C213" t="str">
            <v>新庄集乡洪沟滩村人饮维修改造项目</v>
          </cell>
          <cell r="D213" t="str">
            <v>新建</v>
          </cell>
          <cell r="E213" t="str">
            <v>更换管道1140米，维修配套各类建筑物14座。</v>
          </cell>
          <cell r="F213" t="str">
            <v>洪沟滩村</v>
          </cell>
          <cell r="G213" t="str">
            <v>2023年3月-2023年11月</v>
          </cell>
          <cell r="H213" t="str">
            <v>水务局</v>
          </cell>
          <cell r="I213">
            <v>28</v>
          </cell>
          <cell r="J213">
            <v>26.6</v>
          </cell>
        </row>
        <row r="213">
          <cell r="L213">
            <v>28</v>
          </cell>
        </row>
        <row r="213">
          <cell r="U213" t="str">
            <v>洪沟滩村390户人1290人（其中脱贫户369户1188人，监测对象16户73人）</v>
          </cell>
          <cell r="V213" t="str">
            <v>巩固提升人饮安全</v>
          </cell>
          <cell r="W213" t="str">
            <v>产出指标                                                     1.更换管道1140米 。                    2.维修配套各类建筑物14座。                                                                                                                                           效益指标                                  是否保障饮水安全（是）。                                              满意度指标
群众满意度≥95%</v>
          </cell>
        </row>
        <row r="214">
          <cell r="C214" t="str">
            <v>新庄集乡西源村人饮维修改造项目</v>
          </cell>
          <cell r="D214" t="str">
            <v>新建</v>
          </cell>
          <cell r="E214" t="str">
            <v>更换管道1200米，配套各类建筑物7座。</v>
          </cell>
          <cell r="F214" t="str">
            <v>西源村、红阳村</v>
          </cell>
          <cell r="G214" t="str">
            <v>2023年3月-2023年11月</v>
          </cell>
          <cell r="H214" t="str">
            <v>水务局</v>
          </cell>
          <cell r="I214">
            <v>40</v>
          </cell>
          <cell r="J214">
            <v>38</v>
          </cell>
        </row>
        <row r="214">
          <cell r="L214">
            <v>40</v>
          </cell>
        </row>
        <row r="214">
          <cell r="U214" t="str">
            <v>西源村、红阳村318户1346人（其中脱贫户305户1295人，监测对象29户140人）</v>
          </cell>
          <cell r="V214" t="str">
            <v>巩固提升人饮安全</v>
          </cell>
          <cell r="W214" t="str">
            <v>产出指标                                                     1.更换管道1200米 。                    2.配套各类建筑物7座。                                                                                                                                           效益指标                                  是否保障饮水安全（是）。                                              满意度指标
群众满意度≥95%</v>
          </cell>
        </row>
        <row r="215">
          <cell r="C215" t="str">
            <v>鲁家窑城乡水源工程鲁家窑泵站水泵机组应急改造项目</v>
          </cell>
          <cell r="D215" t="str">
            <v>新建</v>
          </cell>
          <cell r="E215" t="str">
            <v>改造取水泵站1座，更换1台水泵及配套电气设备，新增进水渠道清污机1座，配套管道。</v>
          </cell>
          <cell r="F215" t="str">
            <v>弘德村、同原村</v>
          </cell>
          <cell r="G215" t="str">
            <v>2023年2月-2023年8月</v>
          </cell>
          <cell r="H215" t="str">
            <v>水务局</v>
          </cell>
          <cell r="I215">
            <v>450</v>
          </cell>
          <cell r="J215">
            <v>427.5</v>
          </cell>
        </row>
        <row r="215">
          <cell r="L215">
            <v>65</v>
          </cell>
        </row>
        <row r="215">
          <cell r="Q215">
            <v>385</v>
          </cell>
        </row>
        <row r="215">
          <cell r="U215" t="str">
            <v>弘德村、同原村1666户7378人（其中脱贫户1502户6642人，监测对象28户131人）。</v>
          </cell>
          <cell r="V215" t="str">
            <v>巩固提升弘德、同原等村人饮安全</v>
          </cell>
          <cell r="W215" t="str">
            <v>产出指标                                                     1.改造取水泵站1座 。                    2.更换1台水泵。                        3.新建进水渠道清污机1座。                                                                                                                                           效益指标                                  1.是否保障饮水安全（是）。              2.受益脱贫人口6600人                                              满意度指标
群众满意度≥95%</v>
          </cell>
        </row>
        <row r="216">
          <cell r="C216" t="str">
            <v>新庄集乡红川村田间生产路建设项目</v>
          </cell>
          <cell r="D216" t="str">
            <v>新建</v>
          </cell>
          <cell r="E216" t="str">
            <v>铺设红川村田间生产路28公里，配套建设生产桥，满足群众生产需求。</v>
          </cell>
          <cell r="F216" t="str">
            <v>红川村</v>
          </cell>
          <cell r="G216" t="str">
            <v>2023年3月-2023年10月</v>
          </cell>
          <cell r="H216" t="str">
            <v>乡村振兴局</v>
          </cell>
          <cell r="I216">
            <v>358.25</v>
          </cell>
          <cell r="J216">
            <v>340.3375</v>
          </cell>
          <cell r="K216">
            <v>358.25</v>
          </cell>
        </row>
        <row r="216">
          <cell r="U216" t="str">
            <v>红川村892户3758人（其中脱贫户320户1080人，监测对象0户0人）</v>
          </cell>
          <cell r="V216" t="str">
            <v>通过完善基础设施，保障萝卜、西甜瓜产业高效发展，带动新集村、红川村群众务工就业。</v>
          </cell>
          <cell r="W216" t="str">
            <v>产出指标：
1：新建改建公路里程30公里
2：项目（工程）验收合格率≥100%
3：脱贫地区项目务工增加劳动者收入≥22万元
效益指标：
1：脱贫地区居民出行平均缩短时间≥1.5小时
2：工程设计使用年限≥8年
满意度指标
1：受益脱贫人口满意度≥92%</v>
          </cell>
        </row>
        <row r="217">
          <cell r="C217" t="str">
            <v>新庄集乡新集村田间生产路建设项目</v>
          </cell>
          <cell r="D217" t="str">
            <v>新建</v>
          </cell>
          <cell r="E217" t="str">
            <v>对新集村萝卜种植基地田间道路17公里铺设砂砾，对坑洼地段土地平整。</v>
          </cell>
          <cell r="F217" t="str">
            <v>新集村</v>
          </cell>
          <cell r="G217" t="str">
            <v>2023年3月-2023年10月</v>
          </cell>
          <cell r="H217" t="str">
            <v>乡村振兴局</v>
          </cell>
          <cell r="I217">
            <v>259.99</v>
          </cell>
          <cell r="J217">
            <v>246.9905</v>
          </cell>
          <cell r="K217">
            <v>259.99</v>
          </cell>
        </row>
        <row r="217">
          <cell r="U217" t="str">
            <v>新集村125户630人（其中脱贫户58户197人，监测对象3户15人）</v>
          </cell>
          <cell r="V217" t="str">
            <v>通过完善基础设施，保障萝卜产业高效发展，带动新集村、红川村群众务工就业。</v>
          </cell>
          <cell r="W217" t="str">
            <v>产出指标：
1：新建改建公路里程16.4公里
2：项目（工程）验收合格率≥100%
3：脱贫地区项目务工增加劳动者收入≥22万元
效益指标：
1：脱贫地区居民出行平均缩短时间≥1.5小时
2：工程设计使用年限≥8年
满意度指标
1：受益脱贫人口满意度≥92%</v>
          </cell>
        </row>
        <row r="218">
          <cell r="C218" t="str">
            <v>太阳山镇周新等村田间生产路建设项目</v>
          </cell>
          <cell r="D218" t="str">
            <v>新建</v>
          </cell>
          <cell r="E218" t="str">
            <v>铺设太阳山镇周新村田间生产路30公里。</v>
          </cell>
          <cell r="F218" t="str">
            <v>周新村</v>
          </cell>
          <cell r="G218" t="str">
            <v>2023年3月-2023年10月</v>
          </cell>
          <cell r="H218" t="str">
            <v>乡村振兴局</v>
          </cell>
          <cell r="I218">
            <v>331.1</v>
          </cell>
          <cell r="J218">
            <v>314.545</v>
          </cell>
          <cell r="K218">
            <v>331.1</v>
          </cell>
        </row>
        <row r="218">
          <cell r="U218" t="str">
            <v>周新村898户3218人（其中脱贫户258户925人，监测对象3户6人</v>
          </cell>
          <cell r="V218" t="str">
            <v>通过实施田间道路工程，构建便捷高效的田间道路体系，使田块之间和田块与居民点保持便捷的交通联系，满足农业机械化生产、安全方便的生活需要。</v>
          </cell>
          <cell r="W218" t="str">
            <v>产出指标：
1：新建改建公路里程16.4公里
2：项目（工程）验收合格率≥100%
3：脱贫地区项目务工增加劳动者收入≥22万元
效益指标：
1：脱贫地区居民出行平均缩短时间≥1.5小时
2：工程设计使用年限≥8年
满意度指标
1：受益脱贫人口满意度≥92%</v>
          </cell>
        </row>
        <row r="219">
          <cell r="C219" t="str">
            <v>红寺堡镇红关等村田间生产路建设项目</v>
          </cell>
          <cell r="D219" t="str">
            <v>新建</v>
          </cell>
          <cell r="E219" t="str">
            <v>铺设红关、红海、梨花、田间生产路铺沙30公里。</v>
          </cell>
          <cell r="F219" t="str">
            <v>红寺堡镇</v>
          </cell>
          <cell r="G219" t="str">
            <v>2023年3月-2023年10月</v>
          </cell>
          <cell r="H219" t="str">
            <v>乡村振兴局</v>
          </cell>
          <cell r="I219">
            <v>346.75</v>
          </cell>
          <cell r="J219">
            <v>329.4125</v>
          </cell>
          <cell r="K219">
            <v>346.75</v>
          </cell>
        </row>
        <row r="219">
          <cell r="U219" t="str">
            <v>红关、红海等村13304户53758人（其中脱贫户169户526人，监测对象6户20人</v>
          </cell>
          <cell r="V219" t="str">
            <v>通过实施田间道路工程，构建便捷高效的田间道路体系，使田块之间和田块与居民点保持便捷的交通联系，满足农业机械化生产、安全方便的生活需要。</v>
          </cell>
          <cell r="W219" t="str">
            <v>产出指标：
1：新建改建公路里程30公里
2：项目（工程）验收合格率≥100%
3：脱贫地区项目务工增加劳动者收入≥22万元
效益指标：
1：脱贫地区居民出行平均缩短时间≥1.5小时
2：工程设计使用年限≥8年
满意度指标
1：受益脱贫人口满意度≥92%</v>
          </cell>
        </row>
        <row r="220">
          <cell r="C220" t="str">
            <v>红寺堡镇朝阳等村田间生产路建设项目</v>
          </cell>
          <cell r="D220" t="str">
            <v>新建</v>
          </cell>
          <cell r="E220" t="str">
            <v>铺设团结村、朝阳、上源、玉池、东源田间生产路共31公里。</v>
          </cell>
          <cell r="F220" t="str">
            <v>红寺堡镇</v>
          </cell>
          <cell r="G220" t="str">
            <v>2023年3月-2023年10月</v>
          </cell>
          <cell r="H220" t="str">
            <v>乡村振兴局</v>
          </cell>
          <cell r="I220">
            <v>350</v>
          </cell>
          <cell r="J220">
            <v>332.5</v>
          </cell>
          <cell r="K220">
            <v>350</v>
          </cell>
        </row>
        <row r="220">
          <cell r="U220" t="str">
            <v>朝阳等村1320户4448人（其中脱贫户630户2328人，监测对象7户26人</v>
          </cell>
          <cell r="V220" t="str">
            <v>通过实施田间道路工程，构建便捷高效的田间道路体系，使田块之间和田块与居民点保持便捷的交通联系，满足农业机械化生产、安全方便的生活需要。</v>
          </cell>
          <cell r="W220" t="str">
            <v>产出指标：
1：新建改建公路里程31公里
2：项目（工程）验收合格率≥100%
3：脱贫地区项目务工增加劳动者收入≥22万元
效益指标：
1：脱贫地区居民出行平均缩短时间≥1.5小时
2：工程设计使用年限≥8年
满意度指标
1：受益脱贫人口满意度≥92%</v>
          </cell>
        </row>
        <row r="221">
          <cell r="C221" t="str">
            <v>柳泉乡豹子滩等村田间生产路建设项目</v>
          </cell>
          <cell r="D221" t="str">
            <v>新建</v>
          </cell>
          <cell r="E221" t="str">
            <v>为豹子滩村3000余亩农田新建田间生产路17公里。</v>
          </cell>
          <cell r="F221" t="str">
            <v>豹子滩村</v>
          </cell>
          <cell r="G221" t="str">
            <v>2023年3月-2023年10月</v>
          </cell>
          <cell r="H221" t="str">
            <v>乡村振兴局</v>
          </cell>
          <cell r="I221">
            <v>263.45</v>
          </cell>
          <cell r="J221">
            <v>250.2775</v>
          </cell>
          <cell r="K221">
            <v>263.45</v>
          </cell>
        </row>
        <row r="221">
          <cell r="U221" t="str">
            <v>豹子滩村601户（其中脱贫户155户658人，监测对象6户29人）</v>
          </cell>
          <cell r="V221" t="str">
            <v>通过实施田间道路工程，构建便捷高效的田间道路体系，使田块之间和田块与居民点保持便捷的交通联系，满足农业机械化生产、安全方便的生活需要。</v>
          </cell>
          <cell r="W221" t="str">
            <v>产出指标：
1：新建改建公路里程18.3公里
2：项目（工程）验收合格率≥100%
3：脱贫地区项目务工增加劳动者收入≥22万元
效益指标：
1：脱贫地区居民出行平均缩短时间≥1.5小时
2：工程设计使用年限≥8年
满意度指标
1：受益脱贫人口满意度≥92%</v>
          </cell>
        </row>
        <row r="222">
          <cell r="C222" t="str">
            <v>柳泉乡黄羊滩等村田间生产路建设项目</v>
          </cell>
          <cell r="D222" t="str">
            <v>新建</v>
          </cell>
          <cell r="E222" t="str">
            <v>铺设黄羊滩村、水套村约18公里田间生产路。</v>
          </cell>
          <cell r="F222" t="str">
            <v>黄羊滩村
水套村</v>
          </cell>
          <cell r="G222" t="str">
            <v>2023年3月-2023年10月</v>
          </cell>
          <cell r="H222" t="str">
            <v>乡村振兴局</v>
          </cell>
          <cell r="I222">
            <v>177.5</v>
          </cell>
          <cell r="J222">
            <v>168.625</v>
          </cell>
          <cell r="K222">
            <v>177.5</v>
          </cell>
        </row>
        <row r="222">
          <cell r="U222" t="str">
            <v>黄羊滩村、水套村1600户（其中脱贫户179户750人，监测对象5户18人）</v>
          </cell>
          <cell r="V222" t="str">
            <v>通过实施田间道路工程，构建便捷高效的田间道路体系，使田块之间和田块与居民点保持便捷的交通联系，满足农业机械化生产、安全方便的生活需要。</v>
          </cell>
          <cell r="W222" t="str">
            <v>产出指标：
1：新建改建公路里程18.3公里
2：项目（工程）验收合格率≥100%
3：脱贫地区项目务工增加劳动者收入≥22万元
效益指标：
1：脱贫地区居民出行平均缩短时间≥1.5小时
2：工程设计使用年限≥8年
满意度指标
1：受益脱贫人口满意度≥92%</v>
          </cell>
        </row>
        <row r="223">
          <cell r="C223" t="str">
            <v>太阳山镇塘坊梁村入户路及生产路建设项目</v>
          </cell>
          <cell r="D223" t="str">
            <v>新建</v>
          </cell>
          <cell r="E223" t="str">
            <v>铺设长度为6km（其中入户路长度2.26km，生产路长度3.93km），宽度为5米。</v>
          </cell>
          <cell r="F223" t="str">
            <v>塘坊梁村</v>
          </cell>
          <cell r="G223" t="str">
            <v>2023年3月-2023年10月</v>
          </cell>
          <cell r="H223" t="str">
            <v>乡村振兴局</v>
          </cell>
          <cell r="I223">
            <v>234.9</v>
          </cell>
          <cell r="J223">
            <v>223.155</v>
          </cell>
          <cell r="K223">
            <v>234.9</v>
          </cell>
        </row>
        <row r="223">
          <cell r="U223" t="str">
            <v>塘坊梁村125户550人（其中脱贫户38户135人，监测对象1户5人）</v>
          </cell>
          <cell r="V223" t="str">
            <v>通过实施田间道路工程，构建便捷高效的田间道路体系，使田块之间和田块与居民点保持便捷的交通联系，满足农业机械化生产、安全方便的生活需要。</v>
          </cell>
          <cell r="W223" t="str">
            <v>产出指标：
1：新建改建公路里程6公里
2：项目（工程）验收合格率≥100%
3：脱贫地区项目务工增加劳动者收入≥22万元
效益指标：
1：脱贫地区居民出行平均缩短时间≥1.5小时
2：工程设计使用年限≥8年
满意度指标
1：受益脱贫人口满意度≥92%</v>
          </cell>
        </row>
        <row r="224">
          <cell r="C224" t="str">
            <v>大河乡产业园区基础设施配套建设项目</v>
          </cell>
          <cell r="D224" t="str">
            <v>新建</v>
          </cell>
          <cell r="E224" t="str">
            <v>为大河乡肉牛养殖园区道路1.2公里、大河乡育肥羊养殖园区道路650米+雨水排管道790米、大河乡产业园硬化进场道路1.0公里。</v>
          </cell>
          <cell r="F224" t="str">
            <v>开元村
龙源村
乌沙塘园区</v>
          </cell>
          <cell r="G224" t="str">
            <v>2023年3月-2023年10月</v>
          </cell>
          <cell r="H224" t="str">
            <v>乡村振兴局</v>
          </cell>
          <cell r="I224">
            <v>277.24</v>
          </cell>
          <cell r="J224">
            <v>263.378</v>
          </cell>
          <cell r="K224">
            <v>277.24</v>
          </cell>
        </row>
        <row r="224">
          <cell r="U224" t="str">
            <v>开元等村1350户4590人（其中脱贫户317户1429人，监测对象10户42人）</v>
          </cell>
          <cell r="V224" t="str">
            <v>通过实施产业路工程，构建便捷高效的运输道路体系，使养殖园区与居民点保持便捷的交通联系，满足农业机械化生产、安全方便的生活需要。</v>
          </cell>
          <cell r="W224" t="str">
            <v>产出指标：
1：新建改建公路里程2.2公里
2：项目（工程）验收合格率≥100%
3：脱贫地区项目务工增加劳动者收入≥22万元
效益指标：
1：脱贫地区居民出行平均缩短时间≥1.5小时
2：工程设计使用年限≥8年
满意度指标
1：受益脱贫人口满意度≥92%</v>
          </cell>
        </row>
        <row r="225">
          <cell r="C225" t="str">
            <v>红寺堡区新庄集乡巷道改造工程2023年以工代赈项目</v>
          </cell>
          <cell r="D225" t="str">
            <v>新建</v>
          </cell>
          <cell r="E225" t="str">
            <v>改造巷道9.99公里，其中东川村4.079公里，白墩村2.234公里，沙草墩3.677公里。</v>
          </cell>
          <cell r="F225" t="str">
            <v>东川村
白墩村
沙草墩村</v>
          </cell>
          <cell r="G225" t="str">
            <v>2023年3月-2023年11月</v>
          </cell>
          <cell r="H225" t="str">
            <v>住建交通局</v>
          </cell>
          <cell r="I225">
            <v>718.06</v>
          </cell>
          <cell r="J225">
            <v>682.157</v>
          </cell>
          <cell r="K225">
            <v>718.06</v>
          </cell>
        </row>
        <row r="225">
          <cell r="U225" t="str">
            <v>东川等村1076户3658人（其中脱贫户641户1539人，监测对象22户84人）</v>
          </cell>
          <cell r="V225" t="str">
            <v>通告项目实施，为改善人居环境、方便群众出行、提升城市形象的一项重要民生工程、民心工程，不断增强居民的获得感、幸福感和安全感，通过以工代赈方式，带动周边47人务工就业，预计发放劳务报酬94万元以上。</v>
          </cell>
          <cell r="W225" t="str">
            <v>产出指标：
1：新建改建公路里程9.99公里
2：项目（工程）验收合格率≥100%
3：脱贫地区项目务工增加劳动者务工收入≥94万元                          4：项目（工程）完成及时率≥100%
效益指标：
1：新建公路列养率≥100%
2：工程设计使用年限≥10年
满意度指标
1：受益脱贫人口满意度≥97%</v>
          </cell>
        </row>
        <row r="226">
          <cell r="C226" t="str">
            <v>柳泉乡道路隐患安全整治项目</v>
          </cell>
          <cell r="D226" t="str">
            <v>新建</v>
          </cell>
          <cell r="E226" t="str">
            <v>平面交叉口改造2处、接长涵洞2道、人行钢桥2座、人行钢桥引道工程198m、人行道铺装 164.5 ㎡、草坪砖护坡28.6㎡、封闭路口-U 型挡车桩 4处33个、场地硬化180㎡等设施。</v>
          </cell>
          <cell r="F226" t="str">
            <v>柳泉村
沙泉村</v>
          </cell>
          <cell r="G226" t="str">
            <v>2023年3月-2023年6月</v>
          </cell>
          <cell r="H226" t="str">
            <v>柳泉乡</v>
          </cell>
          <cell r="I226">
            <v>90</v>
          </cell>
          <cell r="J226">
            <v>85.5</v>
          </cell>
          <cell r="K226">
            <v>90</v>
          </cell>
        </row>
        <row r="226">
          <cell r="U226" t="str">
            <v>沙泉村、柳泉村1700户6941人，（其中脱贫户484户1979人，监测户17户73人）</v>
          </cell>
          <cell r="V226" t="str">
            <v>为改善人居环境、方便群众出行、提升城市形象的一项重要民生工程、民心工程，不断增强居民的获得感、幸福感和安全感。</v>
          </cell>
          <cell r="W226" t="str">
            <v>产出指标：
1：新建人行钢桥引道198米
2：平面交叉口改造2处
3：人行道铺装164.5平方米
4.U型挡车桩4处33个
5.项目验收合格率≥100%
效益指标：
1：带动脱贫人口务工收入≥2000元
2：受益脱贫人口数≥500人
1：受益人口满意度≥97%</v>
          </cell>
        </row>
        <row r="227">
          <cell r="C227" t="str">
            <v>大河乡农特产品物流园建设基础设施配套项目</v>
          </cell>
          <cell r="D227" t="str">
            <v>新建</v>
          </cell>
          <cell r="E227" t="str">
            <v>土地平整、农产品交易中心水电路等基础设施配套。（待招商引资完成后，由政府配套基础设施）</v>
          </cell>
          <cell r="F227" t="str">
            <v>乌沙塘村</v>
          </cell>
          <cell r="G227" t="str">
            <v>2023年8月-2023年11月</v>
          </cell>
          <cell r="H227" t="str">
            <v>农业农村局</v>
          </cell>
          <cell r="I227">
            <v>1000</v>
          </cell>
          <cell r="J227">
            <v>0</v>
          </cell>
        </row>
        <row r="227">
          <cell r="S227">
            <v>1000</v>
          </cell>
        </row>
        <row r="227">
          <cell r="U227" t="str">
            <v>乌沙塘村227户771人（其中脱贫户64户217人，监测户10户29人）</v>
          </cell>
          <cell r="V227" t="str">
            <v>通过配套基础设施，保障大河乡农特产品物流园有效运营，带动周边群众就业。</v>
          </cell>
          <cell r="W227" t="str">
            <v>产出指标：
1：通过配套“三通一平”引入企业1家
2：带动农特产品流通（是）
3：场地平整≥8亩
4.项目验收合格率≥100%
效益指标：
1：带动脱贫人口务工收入≥2000元
2：受益脱贫人口数≥200人
满意度指标
1：受益人口满意度≥97%</v>
          </cell>
        </row>
        <row r="228">
          <cell r="C228" t="str">
            <v>红寺堡区国有北海林场林业产业和生产设施建设项目</v>
          </cell>
          <cell r="D228" t="str">
            <v>新建</v>
          </cell>
          <cell r="E228" t="str">
            <v>一是建设提质增效生态经济林6000亩；二是建设保障性苗圃300亩；三是新建护林点生产管护用房2处480m2。</v>
          </cell>
          <cell r="F228" t="str">
            <v>红寺堡区</v>
          </cell>
          <cell r="G228" t="str">
            <v>2023年3月-2023年11月</v>
          </cell>
          <cell r="H228" t="str">
            <v>自然资源局（北海林场）</v>
          </cell>
          <cell r="I228">
            <v>720</v>
          </cell>
          <cell r="J228">
            <v>673</v>
          </cell>
          <cell r="K228">
            <v>673</v>
          </cell>
        </row>
        <row r="228">
          <cell r="T228">
            <v>47</v>
          </cell>
          <cell r="U228" t="str">
            <v>弘德村、白墩村、甜水河村60户204人（其中脱贫户35户119人人，监测户0户0人）</v>
          </cell>
          <cell r="V228" t="str">
            <v>通过配套基础设施，带动群众就业。</v>
          </cell>
          <cell r="W228" t="str">
            <v>产出指标：
1：提质增效生态经济林≥6000亩
2：新建保障性苗圃≥300亩
3：新建管护用房2处
4.项目验收合格率≥100%
效益指标：
1：带动脱贫人口务工收入≥2000元
2：受益脱贫人口数≥30户
满意度指标
1：受益人口满意度≥97%</v>
          </cell>
        </row>
        <row r="229">
          <cell r="C229" t="str">
            <v>2023年红寺堡镇经果林供水工程</v>
          </cell>
          <cell r="D229" t="str">
            <v>改扩建</v>
          </cell>
          <cell r="E229" t="str">
            <v>一是完成爱心湖等5座沉砂池的清淤；二是对爱心湖等5座泵站及管网进行维修等；三是对爱心湖等5个蓄水池塌陷和破损进行维修；四是对爱心湖等5座蓄水池管道阀井进行维修和更换；</v>
          </cell>
          <cell r="F229" t="str">
            <v>弘德村</v>
          </cell>
          <cell r="G229" t="str">
            <v>2023年4月-2023年6月</v>
          </cell>
          <cell r="H229" t="str">
            <v>自然资源局</v>
          </cell>
          <cell r="I229">
            <v>230</v>
          </cell>
          <cell r="J229">
            <v>230</v>
          </cell>
        </row>
        <row r="229">
          <cell r="P229">
            <v>230</v>
          </cell>
        </row>
        <row r="229">
          <cell r="U229" t="str">
            <v>弘德村1470户6615人(其中脱贫户1034户4653人，监测户8户36人）</v>
          </cell>
          <cell r="V229" t="str">
            <v>进一步提高水资源利用效率，促进增产增收，带动农户就近就地就业，促进增收。项目总投资230万元，主要用于蓄水池沉砂池的清淤、管网维修、蓄水池围栏维修和改造等支出。</v>
          </cell>
          <cell r="W229" t="str">
            <v>产出指标：
1.完成5座蓄水池沉砂池清淤及附属设施建设。
效益指标：
1.通过改造提升灌溉条件，水资源利用效率进一步提升
2.降低种植成本。
满意度指标：
1.群众满意度调查90%以上。</v>
          </cell>
        </row>
        <row r="230">
          <cell r="I230">
            <v>10893.51</v>
          </cell>
          <cell r="J230">
            <v>5605</v>
          </cell>
          <cell r="K230">
            <v>2500</v>
          </cell>
          <cell r="L230">
            <v>330</v>
          </cell>
          <cell r="M230">
            <v>0</v>
          </cell>
          <cell r="N230">
            <v>0</v>
          </cell>
          <cell r="O230">
            <v>0</v>
          </cell>
          <cell r="P230">
            <v>1950</v>
          </cell>
          <cell r="Q230">
            <v>900</v>
          </cell>
          <cell r="R230">
            <v>0</v>
          </cell>
          <cell r="S230">
            <v>3343</v>
          </cell>
          <cell r="T230">
            <v>1870.51</v>
          </cell>
        </row>
        <row r="231">
          <cell r="C231" t="str">
            <v>红寺堡区农业面源污染治理项目</v>
          </cell>
          <cell r="D231" t="str">
            <v>新建</v>
          </cell>
          <cell r="E231" t="str">
            <v>对回收农药包装废弃物的经营主体给予一定补助，收购给予不超过15元/公斤补贴、处理废弃物420元/吨补贴。（具体以实施方案为准）</v>
          </cell>
          <cell r="F231" t="str">
            <v>红寺堡区</v>
          </cell>
          <cell r="G231" t="str">
            <v>2023年4月-2023年12月</v>
          </cell>
          <cell r="H231" t="str">
            <v>农业农村局</v>
          </cell>
          <cell r="I231">
            <v>30</v>
          </cell>
          <cell r="J231">
            <v>30</v>
          </cell>
        </row>
        <row r="231">
          <cell r="L231">
            <v>30</v>
          </cell>
        </row>
        <row r="231">
          <cell r="U231" t="str">
            <v>全区65户260人（其中脱贫户24户81人，监测对象1户4人）</v>
          </cell>
          <cell r="V231" t="str">
            <v>带动全区种植户对农药包装废弃物的回收，从而增加收入。</v>
          </cell>
          <cell r="W231" t="str">
            <v>产出指标：
1：收购农药包装废弃物补助标准15元/公斤
2：处理废弃物补助标准420元/吨
3..项目验收合格率≥100%
效益指标：
1.：受益脱贫人口数≥65户
满意度指标
1：受益人口满意度≥97%</v>
          </cell>
        </row>
        <row r="232">
          <cell r="C232" t="str">
            <v>红寺堡区病死畜禽无害化处理项目</v>
          </cell>
          <cell r="D232" t="str">
            <v>新建</v>
          </cell>
          <cell r="E232" t="str">
            <v>采购安装病死畜禽无害化处理污水处理设备1套；采购病死畜禽无害化处理消毒用品；购买社会化服务组织对红寺堡范围内病死畜禽收集、暂存和无害化处理等。</v>
          </cell>
          <cell r="F232" t="str">
            <v>红寺堡区</v>
          </cell>
          <cell r="G232" t="str">
            <v>2023年1月-2023年12月</v>
          </cell>
          <cell r="H232" t="str">
            <v>农业农村局</v>
          </cell>
          <cell r="I232">
            <v>100</v>
          </cell>
          <cell r="J232">
            <v>100</v>
          </cell>
          <cell r="K232">
            <v>100</v>
          </cell>
        </row>
        <row r="232">
          <cell r="U232" t="str">
            <v>全区20个行政村200户600人（其中脱贫户100户300人，监测对象15户45人）</v>
          </cell>
          <cell r="V232" t="str">
            <v>通过采购和配备病死畜禽运输处理相关设施设备和物资，对红寺堡区范围内农户的病死畜禽按规程进行无害化处理，减少养殖户动物疫病传播。</v>
          </cell>
          <cell r="W232" t="str">
            <v>产出指标：提升病死畜禽无害化处理能力和水平（是）
2.全年处理病死畜禽5000羊单位（100吨）以上
效益指标：
1.减少动物疫病传播，有效保护环境，保障动物源性食品安全。
满意度指标：
1.群众满意度90%以上</v>
          </cell>
        </row>
        <row r="233">
          <cell r="C233" t="str">
            <v>红寺堡镇田园综合体建设项目</v>
          </cell>
          <cell r="D233" t="str">
            <v>续建</v>
          </cell>
          <cell r="E233" t="str">
            <v>道路路肩修缮、园路硬化铺装、经果林栽植、田园整治提升等。(2022年完成投资639.064011万元，2023年计划投资100万元，2024年计划投资200万元。)</v>
          </cell>
          <cell r="F233" t="str">
            <v>中圈塘村</v>
          </cell>
          <cell r="G233" t="str">
            <v>2022年3月-2024年8月</v>
          </cell>
          <cell r="H233" t="str">
            <v>红寺堡镇</v>
          </cell>
          <cell r="I233">
            <v>939</v>
          </cell>
          <cell r="J233">
            <v>100</v>
          </cell>
          <cell r="K233">
            <v>100</v>
          </cell>
        </row>
        <row r="233">
          <cell r="T233">
            <v>839</v>
          </cell>
          <cell r="U233" t="str">
            <v>中圈塘村595户、2125人。（其中脱贫户41户133人，监测对象1户3人）</v>
          </cell>
          <cell r="V233" t="str">
            <v>通过基础设施建设，发展壮大村集体经济，发展乡村观光旅游，项目建设期间，带动周边群众务工就业，增加劳动收入。</v>
          </cell>
          <cell r="W233" t="str">
            <v>产出指标：
1:园路硬化铺装、道路路肩修缮共计14500㎡。
2：经果林种植672棵。
3.项目验收合格率≥100%。
效益指标：
1：带动务工人员增加收入≥2000元
2：受益人口数≥40人次。
3.园路硬化铺装等硬化铺装使用年限8年。
满意度指标
1：受益人口满意度≥95%。</v>
          </cell>
        </row>
        <row r="234">
          <cell r="C234" t="str">
            <v>2023年新庄集乡东川村乡村振兴示范村建设项目</v>
          </cell>
          <cell r="D234" t="str">
            <v>新建</v>
          </cell>
          <cell r="E234" t="str">
            <v>围绕产业兴旺、生态宜居、乡风文明、治理有效、生活富裕五个方面全面打造乡村振兴示范村1个，每个示范村投入资金300万元。具体以实施方案为准。</v>
          </cell>
          <cell r="F234" t="str">
            <v>东川村</v>
          </cell>
          <cell r="G234" t="str">
            <v>2023年3月-2023年11月</v>
          </cell>
          <cell r="H234" t="str">
            <v>新庄集乡</v>
          </cell>
          <cell r="I234">
            <v>300</v>
          </cell>
          <cell r="J234">
            <v>285</v>
          </cell>
        </row>
        <row r="234">
          <cell r="L234">
            <v>300</v>
          </cell>
        </row>
        <row r="234">
          <cell r="U234" t="str">
            <v>东川村513户2008人（其中脱贫户97户301人，监测对象7户20人）</v>
          </cell>
          <cell r="V234" t="str">
            <v>通过打造乡村振兴示范村，促进产业发展，补齐基础设施短板，带动群众增收，群众满意度达95%以上。</v>
          </cell>
          <cell r="W234" t="str">
            <v>产出指标：
1.打造乡村振兴示范村=1座
2.是否有效推进乡村振兴（是）
时效指标：
1.当年资金支出率≥90%
2.当年资金结余结转率（0%）
3.资金在规定时间内下达率≥90%
成本指标：
1.资金投入（300万元）
效益指标：
1.项目建设群众人均务工增收≥3000元
2.是否利于人居环境（是）
3.是否补齐基础设施短板（是）
满意度指标：
1：群众满意度≥95%。</v>
          </cell>
        </row>
        <row r="235">
          <cell r="C235" t="str">
            <v>太阳山镇兴民村乡村振兴示范村建设项目</v>
          </cell>
          <cell r="D235" t="str">
            <v>新建</v>
          </cell>
          <cell r="E235" t="str">
            <v>围绕产业兴旺、生态宜居、乡风文明、治理有效、生活富裕五个方面全面打造乡村振兴示范村1个，每个示范村投入资金300万元。具体以实施方案为准。</v>
          </cell>
          <cell r="F235" t="str">
            <v>兴民村</v>
          </cell>
          <cell r="G235" t="str">
            <v>2023年3月-2023年11月</v>
          </cell>
          <cell r="H235" t="str">
            <v>太阳山镇</v>
          </cell>
          <cell r="I235">
            <v>300</v>
          </cell>
          <cell r="J235">
            <v>285</v>
          </cell>
        </row>
        <row r="235">
          <cell r="Q235">
            <v>300</v>
          </cell>
        </row>
        <row r="235">
          <cell r="U235" t="str">
            <v>兴民村272户（其中脱贫户35户110人，监测对象2户8人）</v>
          </cell>
          <cell r="V235" t="str">
            <v>通过打造乡村振兴示范村，促进产业发展，补齐基础设施短板，带动群众增收，群众满意度达95%以上。</v>
          </cell>
          <cell r="W235" t="str">
            <v>产出指标：
1：打造乡村振兴示范村1个
2：优先带动产业发展.
3.项目验收合格率≥100%
效益指标：
1：每亩增收≥500元
满意度指标
1：受益人口满意度≥95%</v>
          </cell>
        </row>
        <row r="236">
          <cell r="C236" t="str">
            <v>红寺堡镇和兴村乡村振兴示范村建设项目</v>
          </cell>
          <cell r="D236" t="str">
            <v>新建</v>
          </cell>
          <cell r="E236" t="str">
            <v>围绕产业兴旺、生态宜居、乡风文明、治理有效、生活富裕五个方面全面打造乡村振兴示范村1个，每个示范村投入资金300万元。具体以实施方案为准。</v>
          </cell>
          <cell r="F236" t="str">
            <v>和兴村</v>
          </cell>
          <cell r="G236" t="str">
            <v>2023年3月-2023年11月</v>
          </cell>
          <cell r="H236" t="str">
            <v>红寺堡镇</v>
          </cell>
          <cell r="I236">
            <v>300</v>
          </cell>
          <cell r="J236">
            <v>285</v>
          </cell>
          <cell r="K236">
            <v>300</v>
          </cell>
        </row>
        <row r="236">
          <cell r="U236" t="str">
            <v>和兴村442户1958人（其中脱贫户21户90人，监测对象4户22人）</v>
          </cell>
          <cell r="V236" t="str">
            <v>通过打造乡村振兴示范村，促进产业发展，补齐基础设施短板，带动群众增收，项目建设期间，带动周边群众务工就业，增加劳动收入群众满意度达95%以上。</v>
          </cell>
          <cell r="W236" t="str">
            <v>产出指标：
1:东西三条巷道、南北两条巷道面包砖铺设共7971㎡。
2：树池安装590个。
3：栽植红梅:3330棵。
3.项目验收合格率≥100%。
效益指标：
1：带动务工人员增加收入≥2000元
2：受益人口数≥20人次。
3.园路硬化铺装等硬化铺装使用年限8年。
满意度指标
1：受益人口满意度≥95%。</v>
          </cell>
        </row>
        <row r="237">
          <cell r="C237" t="str">
            <v>柳泉乡柳泉村乡村振兴示范村建设项目</v>
          </cell>
          <cell r="D237" t="str">
            <v>新建</v>
          </cell>
          <cell r="E237" t="str">
            <v>围绕产业兴旺、生态宜居、乡风文明、治理有效、生活富裕五个方面全面打造乡村振兴示范村1个，每个示范村投入资金300万元。具体以实施方案为准。</v>
          </cell>
          <cell r="F237" t="str">
            <v>柳泉村</v>
          </cell>
          <cell r="G237" t="str">
            <v>2023年3月-2023年11月</v>
          </cell>
          <cell r="H237" t="str">
            <v>柳泉乡</v>
          </cell>
          <cell r="I237">
            <v>300</v>
          </cell>
          <cell r="J237">
            <v>285</v>
          </cell>
        </row>
        <row r="237">
          <cell r="Q237">
            <v>300</v>
          </cell>
        </row>
        <row r="237">
          <cell r="U237" t="str">
            <v>柳泉村1057户4045人（其中脱贫户316户1311人，监测户8户38人）</v>
          </cell>
          <cell r="V237" t="str">
            <v>通过打造乡村振兴示范村，促进产业发展，补齐基础设施短板，带动群众增收，群众满意度达95%以上。</v>
          </cell>
          <cell r="W237" t="str">
            <v>产出指标：
1：打造乡村振兴示范村1个
2：是否有助于乡村振兴（是)
3.项目验收合格率≥100%
效益指标：
1：带动脱贫人口务工收入≥2800元
2：受益脱贫人口数≥4000人
满意度指标：
1：受益人口满意度≥97%。。</v>
          </cell>
        </row>
        <row r="238">
          <cell r="C238" t="str">
            <v>大河乡乌沙塘村乡村振兴示范村建设项目</v>
          </cell>
          <cell r="D238" t="str">
            <v>新建</v>
          </cell>
          <cell r="E238" t="str">
            <v>围绕产业兴旺、生态宜居、乡风文明、治理有效、生活富裕五个方面全面打造乡村振兴示范村1个，每个示范村投入资金300万元。具体以实施方案为准。</v>
          </cell>
          <cell r="F238" t="str">
            <v>乌沙塘村</v>
          </cell>
          <cell r="G238" t="str">
            <v>2023年3月-2023年11月</v>
          </cell>
          <cell r="H238" t="str">
            <v>大河乡</v>
          </cell>
          <cell r="I238">
            <v>300</v>
          </cell>
          <cell r="J238">
            <v>285</v>
          </cell>
        </row>
        <row r="238">
          <cell r="Q238">
            <v>300</v>
          </cell>
        </row>
        <row r="238">
          <cell r="U238" t="str">
            <v>乌沙塘村227户（其中脱贫户186户800人，监测对象5户12人）</v>
          </cell>
          <cell r="V238" t="str">
            <v>通过打造乡村振兴示范村，促进产业发展，补齐基础设施短板，带动群众增收，群众满意度达95%以上。</v>
          </cell>
          <cell r="W238" t="str">
            <v>产出指标：
1.围绕产业兴旺、生态宜居、乡风文明、治理有效、生活富裕五个方面全面打造乡村振兴示范村1个
2.项目验收合格率≥100%
效益指标：
1.每个示范村投入资金300万元
满意度指标
1.受益人口满意度≥95%</v>
          </cell>
        </row>
        <row r="239">
          <cell r="C239" t="str">
            <v>大河乡龙源村污水处理站及集污管网工程</v>
          </cell>
          <cell r="D239" t="str">
            <v>续建</v>
          </cell>
          <cell r="E239" t="str">
            <v>建设污水处理站、338国道两侧污水管网及龙源村污水管网.</v>
          </cell>
          <cell r="F239" t="str">
            <v>龙源村</v>
          </cell>
          <cell r="G239" t="str">
            <v>2023年3月-2023年11月</v>
          </cell>
          <cell r="H239" t="str">
            <v>大河乡</v>
          </cell>
          <cell r="I239">
            <v>1331.51</v>
          </cell>
          <cell r="J239">
            <v>300</v>
          </cell>
        </row>
        <row r="239">
          <cell r="P239">
            <v>300</v>
          </cell>
        </row>
        <row r="239">
          <cell r="T239">
            <v>1031.51</v>
          </cell>
          <cell r="U239" t="str">
            <v>龙源等村741户3750人（其中脱贫户119户537人，监测户11户49人）</v>
          </cell>
          <cell r="V239" t="str">
            <v>进一步完善村庄基础设施，提高龙源村村庄污水处理率，有效解决污水污染环境问题，保证河流流域水质安全，提升村庄人居环境。</v>
          </cell>
          <cell r="W239" t="str">
            <v>产出指标：
1：新建污水处理站≥1座
2：新建338国道两侧污水管网≥2100米
3.新建龙源村污水管网≥700米
4.项目验收合格率≥100%
5.污水管网覆盖率≥100%
满意度指标：
1：受益人口满意度≥97%。</v>
          </cell>
        </row>
        <row r="240">
          <cell r="C240" t="str">
            <v>红寺堡镇污水管网建设项目</v>
          </cell>
          <cell r="D240" t="str">
            <v>新建</v>
          </cell>
          <cell r="E240" t="str">
            <v>安装室外排水干管DN300的II级钢筋混凝土管2668米，DN400的钢带增强聚乙烯（PE）螺纹波纹管(N8强度)500米，DN225聚乙烯双壁波纹管802米，混凝土检查井128座，路面拆除及恢复、渣土外运等配套项目建设。</v>
          </cell>
          <cell r="F240" t="str">
            <v>红关村</v>
          </cell>
          <cell r="G240" t="str">
            <v>2022.03-2024.10</v>
          </cell>
          <cell r="H240" t="str">
            <v>红寺堡镇</v>
          </cell>
          <cell r="I240">
            <v>350</v>
          </cell>
          <cell r="J240">
            <v>350</v>
          </cell>
        </row>
        <row r="240">
          <cell r="P240">
            <v>350</v>
          </cell>
        </row>
        <row r="240">
          <cell r="U240" t="str">
            <v>红关村226户791人（其中脱贫户113户469人，监测户15户57人）</v>
          </cell>
          <cell r="V240" t="str">
            <v>通过项目实施，改善红关村人居环境，提升村庄形象，不断增强居民的获得感、幸福感和安全感。项目实施预计带动70人务工，人均发放工资8000元以上，增加群众收入。</v>
          </cell>
          <cell r="W240" t="str">
            <v>产出指标：
1：新建排水干管2668米。
2：新建混凝土检查井128座。
3.项目验收合格率≥100%
4.污水管网覆盖率≥100%
效益指标：
1：带动群众人均务工收入≥8000元
满意度指标：
1：受益人口满意度≥95%。</v>
          </cell>
        </row>
        <row r="241">
          <cell r="C241" t="str">
            <v>柳泉乡柳泉村柳泉组污水管网工程</v>
          </cell>
          <cell r="D241" t="str">
            <v>新建</v>
          </cell>
          <cell r="E241" t="str">
            <v>新建污水管道de400-de300共4911米，PE110入户管670米，检查井175座，化粪池1座，一体化提升泵站一座。</v>
          </cell>
          <cell r="F241" t="str">
            <v>柳泉村</v>
          </cell>
          <cell r="G241" t="str">
            <v>2023年3月-2023年11月</v>
          </cell>
          <cell r="H241" t="str">
            <v>生态环境局红寺堡分局</v>
          </cell>
          <cell r="I241">
            <v>810</v>
          </cell>
          <cell r="J241">
            <v>200</v>
          </cell>
        </row>
        <row r="241">
          <cell r="P241">
            <v>200</v>
          </cell>
        </row>
        <row r="241">
          <cell r="S241">
            <v>610</v>
          </cell>
        </row>
        <row r="241">
          <cell r="U241" t="str">
            <v>柳泉村1062户4128人（其中脱贫户389户1643人，监测户12户53人）</v>
          </cell>
          <cell r="V241" t="str">
            <v>通过项目实施，改善柳泉村人居环境，提升村庄形象，不断增强居民的获得感、幸福感和安全感。项目实施预计带动180务工，人均发放工资15000元，增加群众收入。</v>
          </cell>
          <cell r="W241" t="str">
            <v>产出指标：
1：新建污水管道≥1560米
2：新建入户管道≥5500米
3.新建化粪池≥1座
4.项目验收合格率≥100%
5.污水管网覆盖率≥100%
效益指标：
1：带动群众人均务工收入≥15000元
满意度指标：
1：受益人口满意度≥97%。。</v>
          </cell>
        </row>
        <row r="242">
          <cell r="C242" t="str">
            <v>红寺堡镇河水村生活污水管网工程</v>
          </cell>
          <cell r="D242" t="str">
            <v>新建</v>
          </cell>
          <cell r="E242" t="str">
            <v>新建污水管网de300-de200共7846m，PE110入户管4274米检查井266座，化粪池3座，一体化提升泵站2座。</v>
          </cell>
          <cell r="F242" t="str">
            <v>河水村</v>
          </cell>
          <cell r="G242" t="str">
            <v>2023年3月-2023年11月</v>
          </cell>
          <cell r="H242" t="str">
            <v>生态环境局红寺堡分局</v>
          </cell>
          <cell r="I242">
            <v>1483</v>
          </cell>
          <cell r="J242">
            <v>300</v>
          </cell>
        </row>
        <row r="242">
          <cell r="P242">
            <v>300</v>
          </cell>
        </row>
        <row r="242">
          <cell r="S242">
            <v>1183</v>
          </cell>
        </row>
        <row r="242">
          <cell r="U242" t="str">
            <v>河水村367户1664人（其中脱贫户94户363人，监测户7户31人）</v>
          </cell>
          <cell r="V242" t="str">
            <v>通过项目实施，改善河水村人居环境，提升村庄形象，不断增强居民的获得感、幸福感和安全感。项目实施预计带动248务工，人均发放工资15000元，增加群众收入。</v>
          </cell>
          <cell r="W242" t="str">
            <v>产出指标：
1：新建污水管道≥7公里
2：新建入户管道≥9500米
3.新建化粪池≥5座
3.项目验收合格率≥100%
4.污水管网覆盖率≥100%
效益指标：
1：带动群众人均务工收入≥15000元
满意度指标：
1：受益人口满意度≥97%。。</v>
          </cell>
        </row>
        <row r="243">
          <cell r="C243" t="str">
            <v>红寺堡镇兴旺村污水管网工程</v>
          </cell>
          <cell r="D243" t="str">
            <v>新建</v>
          </cell>
          <cell r="E243" t="str">
            <v>新建污水管网de400-de200共16221m，100PE管12560米，检查井348座。</v>
          </cell>
          <cell r="F243" t="str">
            <v>兴旺村</v>
          </cell>
          <cell r="G243" t="str">
            <v>2023年3月-2023年11月</v>
          </cell>
          <cell r="H243" t="str">
            <v>生态环境局红寺堡分局</v>
          </cell>
          <cell r="I243">
            <v>1950</v>
          </cell>
          <cell r="J243">
            <v>500</v>
          </cell>
        </row>
        <row r="243">
          <cell r="P243">
            <v>400</v>
          </cell>
        </row>
        <row r="243">
          <cell r="S243">
            <v>1550</v>
          </cell>
        </row>
        <row r="243">
          <cell r="U243" t="str">
            <v>兴旺村650户2450人（其中脱贫户108户449人，监测户7户29人）</v>
          </cell>
          <cell r="V243" t="str">
            <v>通过项目实施，改善兴旺村人居环境，提升村庄形象，不断增强居民的获得感、幸福感和安全感。项目实施预计带动276务工，人均发放工资15000元，增加群众收入。</v>
          </cell>
          <cell r="W243" t="str">
            <v>产出指标：
1：新建污水管道≥17公里
2：新建入户管道≥12000米
3.新建化粪池≥1座
3.项目验收合格率≥100%
5.污水管网覆盖率≥100%
效益指标：
1：带动群众人均务工收入≥15000元
满意度指标：
1：受益人口满意度≥97%。。</v>
          </cell>
        </row>
        <row r="244">
          <cell r="C244" t="str">
            <v>红寺堡区农村人居环境整治项目</v>
          </cell>
          <cell r="D244" t="str">
            <v>新建</v>
          </cell>
          <cell r="E244" t="str">
            <v>围绕环境美、村庄美、田园美、庭院美“四美”整治目标，结合“四化”“五改”工作重点，从环境整治、交通及基础建设、村容村貌、发展规划、组织建设、田园建设、庭院建设8个方面28项进行人居环境整治，验收合格后采取以奖代补形式分配资金。具体以实施方案为准。</v>
          </cell>
          <cell r="F244" t="str">
            <v>五乡镇</v>
          </cell>
          <cell r="G244" t="str">
            <v>2023年3月-2023年11月</v>
          </cell>
          <cell r="H244" t="str">
            <v>乡村振兴局</v>
          </cell>
          <cell r="I244">
            <v>2000</v>
          </cell>
          <cell r="J244">
            <v>1900</v>
          </cell>
          <cell r="K244">
            <v>2000</v>
          </cell>
        </row>
        <row r="244">
          <cell r="U244" t="str">
            <v>全区5125户19358人（其中脱贫户380户1330人，监测对象53户180人）</v>
          </cell>
          <cell r="V244" t="str">
            <v>通过改造提升水、电、路、讯、网等基础设施，改善人居环境，提高群众生产生活质量，群众满意度达到95%以上。</v>
          </cell>
          <cell r="W244" t="str">
            <v>产出指标：
1：编制完成“多规合一”实用性村庄规划≥9个
2：新建农村无害化卫生厕所≥1000座
3：农村生活污水治理率力争≥20%
4.乡村绿化面积≥1000亩
5.评选“美丽庭院”≥2000户
效益指标：
1：脱贫地区居民出行平均缩短时间≥1.5小时
2：工程设计使用年限≥8年
满意度指标
1：受益脱贫人口满意度≥92%</v>
          </cell>
        </row>
      </sheetData>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12"/>
  <sheetViews>
    <sheetView tabSelected="1" zoomScale="83" zoomScaleNormal="83" workbookViewId="0">
      <pane ySplit="5" topLeftCell="A110" activePane="bottomLeft" state="frozen"/>
      <selection/>
      <selection pane="bottomLeft" activeCell="N111" sqref="N111"/>
    </sheetView>
  </sheetViews>
  <sheetFormatPr defaultColWidth="9" defaultRowHeight="13.5"/>
  <cols>
    <col min="1" max="1" width="6" style="1" customWidth="true"/>
    <col min="2" max="2" width="8.73333333333333" style="1" customWidth="true"/>
    <col min="3" max="3" width="23.0416666666667" style="2" customWidth="true"/>
    <col min="4" max="4" width="7" style="3" customWidth="true"/>
    <col min="5" max="5" width="16.1083333333333" style="3" customWidth="true"/>
    <col min="6" max="6" width="41.7166666666667" style="3" customWidth="true"/>
    <col min="7" max="7" width="9" style="1"/>
    <col min="8" max="8" width="11.625" style="1" customWidth="true"/>
    <col min="9" max="9" width="12.35" style="1" customWidth="true"/>
    <col min="10" max="10" width="10.375" style="1"/>
    <col min="11" max="11" width="9.375" style="3"/>
    <col min="12" max="12" width="20.625" style="4" customWidth="true"/>
    <col min="13" max="13" width="34.4916666666667" style="3" customWidth="true"/>
    <col min="14" max="14" width="35.2416666666667" style="1" customWidth="true"/>
    <col min="15" max="16369" width="9" style="1"/>
    <col min="16370" max="16384" width="15.3583333333333" style="1"/>
  </cols>
  <sheetData>
    <row r="1" spans="1:11">
      <c r="A1" s="5" t="s">
        <v>0</v>
      </c>
      <c r="B1" s="6"/>
      <c r="C1" s="7"/>
      <c r="D1" s="8"/>
      <c r="E1" s="8"/>
      <c r="F1" s="8"/>
      <c r="G1" s="28"/>
      <c r="H1" s="29"/>
      <c r="I1" s="28"/>
      <c r="J1" s="8"/>
      <c r="K1" s="8"/>
    </row>
    <row r="2" ht="30" customHeight="true" spans="1:14">
      <c r="A2" s="9" t="s">
        <v>1</v>
      </c>
      <c r="B2" s="9"/>
      <c r="C2" s="9"/>
      <c r="D2" s="9"/>
      <c r="E2" s="9"/>
      <c r="F2" s="9"/>
      <c r="G2" s="9"/>
      <c r="H2" s="9"/>
      <c r="I2" s="9"/>
      <c r="J2" s="9"/>
      <c r="K2" s="9"/>
      <c r="L2" s="9"/>
      <c r="M2" s="9"/>
      <c r="N2" s="9"/>
    </row>
    <row r="3" ht="20" customHeight="true" spans="1:14">
      <c r="A3" s="10"/>
      <c r="B3" s="11"/>
      <c r="C3" s="7"/>
      <c r="D3" s="8"/>
      <c r="E3" s="8"/>
      <c r="F3" s="8"/>
      <c r="G3" s="28"/>
      <c r="H3" s="29"/>
      <c r="I3" s="28"/>
      <c r="J3" s="8"/>
      <c r="K3" s="8"/>
      <c r="N3" s="36" t="s">
        <v>2</v>
      </c>
    </row>
    <row r="4" ht="68" customHeight="true" spans="1:14">
      <c r="A4" s="12" t="s">
        <v>3</v>
      </c>
      <c r="B4" s="13" t="s">
        <v>4</v>
      </c>
      <c r="C4" s="14" t="s">
        <v>5</v>
      </c>
      <c r="D4" s="14" t="s">
        <v>6</v>
      </c>
      <c r="E4" s="14" t="s">
        <v>7</v>
      </c>
      <c r="F4" s="14" t="s">
        <v>8</v>
      </c>
      <c r="G4" s="14" t="s">
        <v>9</v>
      </c>
      <c r="H4" s="14" t="s">
        <v>10</v>
      </c>
      <c r="I4" s="14" t="s">
        <v>11</v>
      </c>
      <c r="J4" s="14" t="s">
        <v>12</v>
      </c>
      <c r="K4" s="14" t="s">
        <v>13</v>
      </c>
      <c r="L4" s="30" t="s">
        <v>14</v>
      </c>
      <c r="M4" s="37" t="s">
        <v>15</v>
      </c>
      <c r="N4" s="37" t="s">
        <v>16</v>
      </c>
    </row>
    <row r="5" ht="37" customHeight="true" spans="1:14">
      <c r="A5" s="15" t="s">
        <v>17</v>
      </c>
      <c r="B5" s="16"/>
      <c r="C5" s="16"/>
      <c r="D5" s="16"/>
      <c r="E5" s="16"/>
      <c r="F5" s="16"/>
      <c r="G5" s="16"/>
      <c r="H5" s="16"/>
      <c r="I5" s="31"/>
      <c r="J5" s="32">
        <f>J6+J82+J84+J102+J108</f>
        <v>21053.09</v>
      </c>
      <c r="K5" s="32">
        <f>K6+K82+K84+K102+K108</f>
        <v>6281</v>
      </c>
      <c r="L5" s="33"/>
      <c r="M5" s="33"/>
      <c r="N5" s="38"/>
    </row>
    <row r="6" ht="37" customHeight="true" spans="1:14">
      <c r="A6" s="17" t="s">
        <v>18</v>
      </c>
      <c r="B6" s="18" t="s">
        <v>19</v>
      </c>
      <c r="C6" s="19"/>
      <c r="D6" s="20"/>
      <c r="E6" s="20"/>
      <c r="F6" s="20"/>
      <c r="G6" s="20"/>
      <c r="H6" s="20"/>
      <c r="I6" s="20"/>
      <c r="J6" s="34">
        <f>J7+J78+J80</f>
        <v>12415.95</v>
      </c>
      <c r="K6" s="34">
        <f>K7+K78+K80</f>
        <v>3627.048</v>
      </c>
      <c r="L6" s="33"/>
      <c r="M6" s="33"/>
      <c r="N6" s="38"/>
    </row>
    <row r="7" ht="37" customHeight="true" spans="1:14">
      <c r="A7" s="21" t="s">
        <v>20</v>
      </c>
      <c r="B7" s="22" t="s">
        <v>21</v>
      </c>
      <c r="C7" s="19"/>
      <c r="D7" s="20"/>
      <c r="E7" s="20"/>
      <c r="F7" s="20"/>
      <c r="G7" s="20"/>
      <c r="H7" s="20"/>
      <c r="I7" s="20"/>
      <c r="J7" s="34">
        <f>SUM(J8:J77)</f>
        <v>10516.95</v>
      </c>
      <c r="K7" s="34">
        <f>SUM(K8:K77)</f>
        <v>2927.048</v>
      </c>
      <c r="L7" s="33"/>
      <c r="M7" s="33"/>
      <c r="N7" s="38"/>
    </row>
    <row r="8" ht="178" customHeight="true" spans="1:14">
      <c r="A8" s="23">
        <v>1</v>
      </c>
      <c r="B8" s="24" t="s">
        <v>21</v>
      </c>
      <c r="C8" s="25" t="s">
        <v>22</v>
      </c>
      <c r="D8" s="26" t="s">
        <v>23</v>
      </c>
      <c r="E8" s="24" t="s">
        <v>24</v>
      </c>
      <c r="F8" s="24" t="s">
        <v>25</v>
      </c>
      <c r="G8" s="24" t="s">
        <v>26</v>
      </c>
      <c r="H8" s="24" t="s">
        <v>27</v>
      </c>
      <c r="I8" s="24" t="s">
        <v>26</v>
      </c>
      <c r="J8" s="26">
        <v>340</v>
      </c>
      <c r="K8" s="32">
        <v>178</v>
      </c>
      <c r="L8" s="35" t="s">
        <v>28</v>
      </c>
      <c r="M8" s="35" t="s">
        <v>29</v>
      </c>
      <c r="N8" s="39" t="s">
        <v>30</v>
      </c>
    </row>
    <row r="9" ht="186" customHeight="true" spans="1:14">
      <c r="A9" s="23">
        <v>2</v>
      </c>
      <c r="B9" s="24" t="s">
        <v>21</v>
      </c>
      <c r="C9" s="25" t="s">
        <v>31</v>
      </c>
      <c r="D9" s="26" t="s">
        <v>23</v>
      </c>
      <c r="E9" s="24" t="s">
        <v>24</v>
      </c>
      <c r="F9" s="24" t="s">
        <v>32</v>
      </c>
      <c r="G9" s="24" t="s">
        <v>33</v>
      </c>
      <c r="H9" s="24" t="s">
        <v>27</v>
      </c>
      <c r="I9" s="24" t="s">
        <v>33</v>
      </c>
      <c r="J9" s="26">
        <v>120</v>
      </c>
      <c r="K9" s="32">
        <v>196</v>
      </c>
      <c r="L9" s="35" t="s">
        <v>34</v>
      </c>
      <c r="M9" s="35" t="s">
        <v>35</v>
      </c>
      <c r="N9" s="39" t="s">
        <v>36</v>
      </c>
    </row>
    <row r="10" ht="177" customHeight="true" spans="1:14">
      <c r="A10" s="23">
        <v>3</v>
      </c>
      <c r="B10" s="24" t="s">
        <v>21</v>
      </c>
      <c r="C10" s="25" t="s">
        <v>37</v>
      </c>
      <c r="D10" s="26" t="s">
        <v>23</v>
      </c>
      <c r="E10" s="24" t="s">
        <v>24</v>
      </c>
      <c r="F10" s="24" t="s">
        <v>38</v>
      </c>
      <c r="G10" s="24" t="s">
        <v>39</v>
      </c>
      <c r="H10" s="24" t="s">
        <v>27</v>
      </c>
      <c r="I10" s="24" t="s">
        <v>39</v>
      </c>
      <c r="J10" s="26">
        <v>320</v>
      </c>
      <c r="K10" s="32">
        <v>213.788</v>
      </c>
      <c r="L10" s="35" t="s">
        <v>40</v>
      </c>
      <c r="M10" s="35" t="s">
        <v>41</v>
      </c>
      <c r="N10" s="39" t="s">
        <v>42</v>
      </c>
    </row>
    <row r="11" ht="175" customHeight="true" spans="1:14">
      <c r="A11" s="23">
        <v>4</v>
      </c>
      <c r="B11" s="24" t="s">
        <v>21</v>
      </c>
      <c r="C11" s="25" t="s">
        <v>43</v>
      </c>
      <c r="D11" s="26" t="s">
        <v>23</v>
      </c>
      <c r="E11" s="24" t="s">
        <v>24</v>
      </c>
      <c r="F11" s="24" t="s">
        <v>44</v>
      </c>
      <c r="G11" s="24" t="s">
        <v>45</v>
      </c>
      <c r="H11" s="24" t="s">
        <v>27</v>
      </c>
      <c r="I11" s="24" t="s">
        <v>45</v>
      </c>
      <c r="J11" s="26">
        <v>488</v>
      </c>
      <c r="K11" s="32">
        <v>309</v>
      </c>
      <c r="L11" s="35" t="s">
        <v>46</v>
      </c>
      <c r="M11" s="35" t="s">
        <v>47</v>
      </c>
      <c r="N11" s="39" t="s">
        <v>48</v>
      </c>
    </row>
    <row r="12" ht="178" customHeight="true" spans="1:14">
      <c r="A12" s="23">
        <v>5</v>
      </c>
      <c r="B12" s="24" t="s">
        <v>21</v>
      </c>
      <c r="C12" s="25" t="s">
        <v>49</v>
      </c>
      <c r="D12" s="26" t="s">
        <v>23</v>
      </c>
      <c r="E12" s="24" t="s">
        <v>24</v>
      </c>
      <c r="F12" s="24" t="s">
        <v>50</v>
      </c>
      <c r="G12" s="24" t="s">
        <v>51</v>
      </c>
      <c r="H12" s="24" t="s">
        <v>27</v>
      </c>
      <c r="I12" s="24" t="s">
        <v>51</v>
      </c>
      <c r="J12" s="26">
        <v>280</v>
      </c>
      <c r="K12" s="32">
        <v>137</v>
      </c>
      <c r="L12" s="35" t="s">
        <v>52</v>
      </c>
      <c r="M12" s="35" t="s">
        <v>53</v>
      </c>
      <c r="N12" s="39" t="s">
        <v>54</v>
      </c>
    </row>
    <row r="13" ht="171" spans="1:14">
      <c r="A13" s="23">
        <v>6</v>
      </c>
      <c r="B13" s="24" t="s">
        <v>21</v>
      </c>
      <c r="C13" s="25" t="s">
        <v>55</v>
      </c>
      <c r="D13" s="27" t="s">
        <v>23</v>
      </c>
      <c r="E13" s="24" t="s">
        <v>24</v>
      </c>
      <c r="F13" s="24" t="s">
        <v>56</v>
      </c>
      <c r="G13" s="24" t="s">
        <v>57</v>
      </c>
      <c r="H13" s="24" t="s">
        <v>58</v>
      </c>
      <c r="I13" s="24" t="s">
        <v>26</v>
      </c>
      <c r="J13" s="24">
        <v>400</v>
      </c>
      <c r="K13" s="32">
        <v>16.35</v>
      </c>
      <c r="L13" s="35" t="s">
        <v>59</v>
      </c>
      <c r="M13" s="35" t="s">
        <v>60</v>
      </c>
      <c r="N13" s="39" t="s">
        <v>61</v>
      </c>
    </row>
    <row r="14" ht="171" spans="1:14">
      <c r="A14" s="23">
        <v>7</v>
      </c>
      <c r="B14" s="24" t="s">
        <v>21</v>
      </c>
      <c r="C14" s="25" t="s">
        <v>62</v>
      </c>
      <c r="D14" s="27" t="s">
        <v>23</v>
      </c>
      <c r="E14" s="24" t="s">
        <v>24</v>
      </c>
      <c r="F14" s="24" t="s">
        <v>56</v>
      </c>
      <c r="G14" s="24" t="s">
        <v>63</v>
      </c>
      <c r="H14" s="24" t="s">
        <v>58</v>
      </c>
      <c r="I14" s="26" t="s">
        <v>26</v>
      </c>
      <c r="J14" s="24">
        <v>50</v>
      </c>
      <c r="K14" s="32">
        <v>4.65</v>
      </c>
      <c r="L14" s="35" t="s">
        <v>64</v>
      </c>
      <c r="M14" s="35" t="s">
        <v>60</v>
      </c>
      <c r="N14" s="39" t="s">
        <v>65</v>
      </c>
    </row>
    <row r="15" ht="171" spans="1:14">
      <c r="A15" s="23">
        <v>8</v>
      </c>
      <c r="B15" s="24" t="s">
        <v>21</v>
      </c>
      <c r="C15" s="25" t="s">
        <v>66</v>
      </c>
      <c r="D15" s="27" t="s">
        <v>23</v>
      </c>
      <c r="E15" s="24" t="s">
        <v>24</v>
      </c>
      <c r="F15" s="24" t="s">
        <v>56</v>
      </c>
      <c r="G15" s="24" t="s">
        <v>67</v>
      </c>
      <c r="H15" s="24" t="s">
        <v>58</v>
      </c>
      <c r="I15" s="26" t="s">
        <v>26</v>
      </c>
      <c r="J15" s="24">
        <v>60</v>
      </c>
      <c r="K15" s="32">
        <v>16</v>
      </c>
      <c r="L15" s="35" t="s">
        <v>68</v>
      </c>
      <c r="M15" s="35" t="s">
        <v>60</v>
      </c>
      <c r="N15" s="39" t="s">
        <v>69</v>
      </c>
    </row>
    <row r="16" ht="171" spans="1:14">
      <c r="A16" s="23">
        <v>9</v>
      </c>
      <c r="B16" s="24" t="s">
        <v>21</v>
      </c>
      <c r="C16" s="25" t="s">
        <v>70</v>
      </c>
      <c r="D16" s="27" t="s">
        <v>23</v>
      </c>
      <c r="E16" s="24" t="s">
        <v>24</v>
      </c>
      <c r="F16" s="24" t="s">
        <v>56</v>
      </c>
      <c r="G16" s="24" t="s">
        <v>71</v>
      </c>
      <c r="H16" s="24" t="s">
        <v>58</v>
      </c>
      <c r="I16" s="26" t="s">
        <v>26</v>
      </c>
      <c r="J16" s="24">
        <v>60</v>
      </c>
      <c r="K16" s="32">
        <v>1.4</v>
      </c>
      <c r="L16" s="35" t="s">
        <v>72</v>
      </c>
      <c r="M16" s="35" t="s">
        <v>60</v>
      </c>
      <c r="N16" s="39" t="s">
        <v>73</v>
      </c>
    </row>
    <row r="17" ht="171" spans="1:14">
      <c r="A17" s="23">
        <v>10</v>
      </c>
      <c r="B17" s="24" t="s">
        <v>21</v>
      </c>
      <c r="C17" s="25" t="s">
        <v>74</v>
      </c>
      <c r="D17" s="27" t="s">
        <v>23</v>
      </c>
      <c r="E17" s="24" t="s">
        <v>24</v>
      </c>
      <c r="F17" s="24" t="s">
        <v>56</v>
      </c>
      <c r="G17" s="24" t="s">
        <v>75</v>
      </c>
      <c r="H17" s="24" t="s">
        <v>58</v>
      </c>
      <c r="I17" s="26" t="s">
        <v>26</v>
      </c>
      <c r="J17" s="24">
        <v>150</v>
      </c>
      <c r="K17" s="32">
        <v>1.05</v>
      </c>
      <c r="L17" s="35" t="s">
        <v>76</v>
      </c>
      <c r="M17" s="35" t="s">
        <v>60</v>
      </c>
      <c r="N17" s="39" t="s">
        <v>77</v>
      </c>
    </row>
    <row r="18" ht="171" spans="1:14">
      <c r="A18" s="23">
        <v>11</v>
      </c>
      <c r="B18" s="24" t="s">
        <v>21</v>
      </c>
      <c r="C18" s="25" t="s">
        <v>78</v>
      </c>
      <c r="D18" s="27" t="s">
        <v>23</v>
      </c>
      <c r="E18" s="24" t="s">
        <v>24</v>
      </c>
      <c r="F18" s="24" t="s">
        <v>56</v>
      </c>
      <c r="G18" s="24" t="s">
        <v>79</v>
      </c>
      <c r="H18" s="24" t="s">
        <v>58</v>
      </c>
      <c r="I18" s="24" t="s">
        <v>26</v>
      </c>
      <c r="J18" s="24">
        <v>170</v>
      </c>
      <c r="K18" s="32">
        <v>44.55</v>
      </c>
      <c r="L18" s="35" t="s">
        <v>80</v>
      </c>
      <c r="M18" s="35" t="s">
        <v>60</v>
      </c>
      <c r="N18" s="39" t="s">
        <v>81</v>
      </c>
    </row>
    <row r="19" ht="171" spans="1:14">
      <c r="A19" s="23">
        <v>12</v>
      </c>
      <c r="B19" s="24" t="s">
        <v>21</v>
      </c>
      <c r="C19" s="25" t="s">
        <v>82</v>
      </c>
      <c r="D19" s="27" t="s">
        <v>23</v>
      </c>
      <c r="E19" s="24" t="s">
        <v>24</v>
      </c>
      <c r="F19" s="24" t="s">
        <v>56</v>
      </c>
      <c r="G19" s="24" t="s">
        <v>83</v>
      </c>
      <c r="H19" s="24" t="s">
        <v>58</v>
      </c>
      <c r="I19" s="26" t="s">
        <v>26</v>
      </c>
      <c r="J19" s="24">
        <v>360</v>
      </c>
      <c r="K19" s="32">
        <v>53.65</v>
      </c>
      <c r="L19" s="35" t="s">
        <v>84</v>
      </c>
      <c r="M19" s="35" t="s">
        <v>60</v>
      </c>
      <c r="N19" s="39" t="s">
        <v>85</v>
      </c>
    </row>
    <row r="20" ht="171" spans="1:14">
      <c r="A20" s="23">
        <v>13</v>
      </c>
      <c r="B20" s="24" t="s">
        <v>21</v>
      </c>
      <c r="C20" s="25" t="s">
        <v>86</v>
      </c>
      <c r="D20" s="27" t="s">
        <v>23</v>
      </c>
      <c r="E20" s="24" t="s">
        <v>24</v>
      </c>
      <c r="F20" s="24" t="s">
        <v>56</v>
      </c>
      <c r="G20" s="24" t="s">
        <v>87</v>
      </c>
      <c r="H20" s="24" t="s">
        <v>58</v>
      </c>
      <c r="I20" s="26" t="s">
        <v>26</v>
      </c>
      <c r="J20" s="24">
        <v>50</v>
      </c>
      <c r="K20" s="32">
        <v>1.05</v>
      </c>
      <c r="L20" s="35" t="s">
        <v>88</v>
      </c>
      <c r="M20" s="35" t="s">
        <v>60</v>
      </c>
      <c r="N20" s="39" t="s">
        <v>89</v>
      </c>
    </row>
    <row r="21" s="1" customFormat="true" ht="171" spans="1:14">
      <c r="A21" s="23">
        <v>14</v>
      </c>
      <c r="B21" s="24" t="s">
        <v>21</v>
      </c>
      <c r="C21" s="25" t="s">
        <v>90</v>
      </c>
      <c r="D21" s="27" t="s">
        <v>23</v>
      </c>
      <c r="E21" s="24" t="s">
        <v>24</v>
      </c>
      <c r="F21" s="24" t="s">
        <v>56</v>
      </c>
      <c r="G21" s="24" t="s">
        <v>91</v>
      </c>
      <c r="H21" s="24" t="s">
        <v>58</v>
      </c>
      <c r="I21" s="26" t="s">
        <v>26</v>
      </c>
      <c r="J21" s="24">
        <v>50</v>
      </c>
      <c r="K21" s="32">
        <v>0.2</v>
      </c>
      <c r="L21" s="35" t="s">
        <v>92</v>
      </c>
      <c r="M21" s="35" t="s">
        <v>60</v>
      </c>
      <c r="N21" s="39" t="s">
        <v>93</v>
      </c>
    </row>
    <row r="22" ht="181" customHeight="true" spans="1:14">
      <c r="A22" s="23">
        <v>15</v>
      </c>
      <c r="B22" s="24" t="s">
        <v>21</v>
      </c>
      <c r="C22" s="25" t="s">
        <v>94</v>
      </c>
      <c r="D22" s="27" t="s">
        <v>23</v>
      </c>
      <c r="E22" s="24" t="s">
        <v>24</v>
      </c>
      <c r="F22" s="24" t="s">
        <v>56</v>
      </c>
      <c r="G22" s="24" t="s">
        <v>95</v>
      </c>
      <c r="H22" s="24" t="s">
        <v>58</v>
      </c>
      <c r="I22" s="26" t="s">
        <v>26</v>
      </c>
      <c r="J22" s="24">
        <v>90</v>
      </c>
      <c r="K22" s="32">
        <v>1.05</v>
      </c>
      <c r="L22" s="35" t="s">
        <v>96</v>
      </c>
      <c r="M22" s="35" t="s">
        <v>60</v>
      </c>
      <c r="N22" s="39" t="s">
        <v>97</v>
      </c>
    </row>
    <row r="23" s="1" customFormat="true" ht="176" customHeight="true" spans="1:14">
      <c r="A23" s="23">
        <v>16</v>
      </c>
      <c r="B23" s="24" t="s">
        <v>21</v>
      </c>
      <c r="C23" s="25" t="s">
        <v>98</v>
      </c>
      <c r="D23" s="27" t="s">
        <v>23</v>
      </c>
      <c r="E23" s="24" t="s">
        <v>24</v>
      </c>
      <c r="F23" s="24" t="s">
        <v>56</v>
      </c>
      <c r="G23" s="24" t="s">
        <v>99</v>
      </c>
      <c r="H23" s="24" t="s">
        <v>58</v>
      </c>
      <c r="I23" s="26" t="s">
        <v>26</v>
      </c>
      <c r="J23" s="24">
        <v>30</v>
      </c>
      <c r="K23" s="32">
        <v>0.1</v>
      </c>
      <c r="L23" s="35" t="s">
        <v>100</v>
      </c>
      <c r="M23" s="35" t="s">
        <v>60</v>
      </c>
      <c r="N23" s="39" t="s">
        <v>101</v>
      </c>
    </row>
    <row r="24" ht="142.5" spans="1:14">
      <c r="A24" s="23">
        <v>17</v>
      </c>
      <c r="B24" s="24" t="s">
        <v>21</v>
      </c>
      <c r="C24" s="25" t="s">
        <v>102</v>
      </c>
      <c r="D24" s="27" t="s">
        <v>23</v>
      </c>
      <c r="E24" s="24" t="s">
        <v>24</v>
      </c>
      <c r="F24" s="24" t="s">
        <v>56</v>
      </c>
      <c r="G24" s="24" t="s">
        <v>103</v>
      </c>
      <c r="H24" s="24" t="s">
        <v>58</v>
      </c>
      <c r="I24" s="26" t="s">
        <v>33</v>
      </c>
      <c r="J24" s="24">
        <v>13</v>
      </c>
      <c r="K24" s="32">
        <v>4.9</v>
      </c>
      <c r="L24" s="35" t="s">
        <v>104</v>
      </c>
      <c r="M24" s="35" t="s">
        <v>105</v>
      </c>
      <c r="N24" s="39" t="s">
        <v>106</v>
      </c>
    </row>
    <row r="25" ht="142.5" spans="1:14">
      <c r="A25" s="23">
        <v>18</v>
      </c>
      <c r="B25" s="24" t="s">
        <v>21</v>
      </c>
      <c r="C25" s="25" t="s">
        <v>107</v>
      </c>
      <c r="D25" s="27" t="s">
        <v>23</v>
      </c>
      <c r="E25" s="24" t="s">
        <v>24</v>
      </c>
      <c r="F25" s="24" t="s">
        <v>56</v>
      </c>
      <c r="G25" s="24" t="s">
        <v>108</v>
      </c>
      <c r="H25" s="24" t="s">
        <v>58</v>
      </c>
      <c r="I25" s="26" t="s">
        <v>33</v>
      </c>
      <c r="J25" s="24">
        <v>120</v>
      </c>
      <c r="K25" s="32">
        <v>21.35</v>
      </c>
      <c r="L25" s="35" t="s">
        <v>109</v>
      </c>
      <c r="M25" s="35" t="s">
        <v>105</v>
      </c>
      <c r="N25" s="39" t="s">
        <v>110</v>
      </c>
    </row>
    <row r="26" ht="142.5" spans="1:14">
      <c r="A26" s="23">
        <v>19</v>
      </c>
      <c r="B26" s="24" t="s">
        <v>21</v>
      </c>
      <c r="C26" s="25" t="s">
        <v>111</v>
      </c>
      <c r="D26" s="27" t="s">
        <v>23</v>
      </c>
      <c r="E26" s="24" t="s">
        <v>24</v>
      </c>
      <c r="F26" s="24" t="s">
        <v>56</v>
      </c>
      <c r="G26" s="24" t="s">
        <v>112</v>
      </c>
      <c r="H26" s="24" t="s">
        <v>58</v>
      </c>
      <c r="I26" s="26" t="s">
        <v>33</v>
      </c>
      <c r="J26" s="24">
        <v>36</v>
      </c>
      <c r="K26" s="32">
        <v>1.8</v>
      </c>
      <c r="L26" s="35" t="s">
        <v>113</v>
      </c>
      <c r="M26" s="35" t="s">
        <v>105</v>
      </c>
      <c r="N26" s="39" t="s">
        <v>114</v>
      </c>
    </row>
    <row r="27" ht="142.5" spans="1:14">
      <c r="A27" s="23">
        <v>20</v>
      </c>
      <c r="B27" s="24" t="s">
        <v>21</v>
      </c>
      <c r="C27" s="25" t="s">
        <v>115</v>
      </c>
      <c r="D27" s="27" t="s">
        <v>23</v>
      </c>
      <c r="E27" s="24" t="s">
        <v>24</v>
      </c>
      <c r="F27" s="24" t="s">
        <v>56</v>
      </c>
      <c r="G27" s="24" t="s">
        <v>116</v>
      </c>
      <c r="H27" s="24" t="s">
        <v>58</v>
      </c>
      <c r="I27" s="26" t="s">
        <v>33</v>
      </c>
      <c r="J27" s="24">
        <v>50</v>
      </c>
      <c r="K27" s="32">
        <v>8.25</v>
      </c>
      <c r="L27" s="35" t="s">
        <v>117</v>
      </c>
      <c r="M27" s="35" t="s">
        <v>105</v>
      </c>
      <c r="N27" s="39" t="s">
        <v>118</v>
      </c>
    </row>
    <row r="28" ht="142.5" spans="1:14">
      <c r="A28" s="23">
        <v>21</v>
      </c>
      <c r="B28" s="24" t="s">
        <v>21</v>
      </c>
      <c r="C28" s="25" t="s">
        <v>119</v>
      </c>
      <c r="D28" s="27" t="s">
        <v>23</v>
      </c>
      <c r="E28" s="24" t="s">
        <v>24</v>
      </c>
      <c r="F28" s="24" t="s">
        <v>56</v>
      </c>
      <c r="G28" s="24" t="s">
        <v>120</v>
      </c>
      <c r="H28" s="24" t="s">
        <v>58</v>
      </c>
      <c r="I28" s="26" t="s">
        <v>33</v>
      </c>
      <c r="J28" s="24">
        <v>40</v>
      </c>
      <c r="K28" s="32">
        <v>7</v>
      </c>
      <c r="L28" s="35" t="s">
        <v>121</v>
      </c>
      <c r="M28" s="35" t="s">
        <v>105</v>
      </c>
      <c r="N28" s="39" t="s">
        <v>122</v>
      </c>
    </row>
    <row r="29" ht="142.5" spans="1:14">
      <c r="A29" s="23">
        <v>22</v>
      </c>
      <c r="B29" s="24" t="s">
        <v>21</v>
      </c>
      <c r="C29" s="25" t="s">
        <v>123</v>
      </c>
      <c r="D29" s="27" t="s">
        <v>23</v>
      </c>
      <c r="E29" s="24" t="s">
        <v>24</v>
      </c>
      <c r="F29" s="24" t="s">
        <v>56</v>
      </c>
      <c r="G29" s="24" t="s">
        <v>124</v>
      </c>
      <c r="H29" s="24" t="s">
        <v>58</v>
      </c>
      <c r="I29" s="26" t="s">
        <v>33</v>
      </c>
      <c r="J29" s="24">
        <v>60</v>
      </c>
      <c r="K29" s="32">
        <v>5.6</v>
      </c>
      <c r="L29" s="35" t="s">
        <v>125</v>
      </c>
      <c r="M29" s="35" t="s">
        <v>105</v>
      </c>
      <c r="N29" s="39" t="s">
        <v>126</v>
      </c>
    </row>
    <row r="30" ht="142.5" spans="1:14">
      <c r="A30" s="23">
        <v>23</v>
      </c>
      <c r="B30" s="24" t="s">
        <v>21</v>
      </c>
      <c r="C30" s="25" t="s">
        <v>127</v>
      </c>
      <c r="D30" s="27" t="s">
        <v>23</v>
      </c>
      <c r="E30" s="24" t="s">
        <v>24</v>
      </c>
      <c r="F30" s="24" t="s">
        <v>56</v>
      </c>
      <c r="G30" s="24" t="s">
        <v>128</v>
      </c>
      <c r="H30" s="24" t="s">
        <v>58</v>
      </c>
      <c r="I30" s="26" t="s">
        <v>33</v>
      </c>
      <c r="J30" s="24">
        <v>30</v>
      </c>
      <c r="K30" s="32">
        <v>3.3</v>
      </c>
      <c r="L30" s="35" t="s">
        <v>129</v>
      </c>
      <c r="M30" s="35" t="s">
        <v>105</v>
      </c>
      <c r="N30" s="39" t="s">
        <v>126</v>
      </c>
    </row>
    <row r="31" ht="142.5" spans="1:14">
      <c r="A31" s="23">
        <v>24</v>
      </c>
      <c r="B31" s="24" t="s">
        <v>21</v>
      </c>
      <c r="C31" s="25" t="s">
        <v>130</v>
      </c>
      <c r="D31" s="27" t="s">
        <v>23</v>
      </c>
      <c r="E31" s="24" t="s">
        <v>24</v>
      </c>
      <c r="F31" s="24" t="s">
        <v>56</v>
      </c>
      <c r="G31" s="24" t="s">
        <v>131</v>
      </c>
      <c r="H31" s="24" t="s">
        <v>58</v>
      </c>
      <c r="I31" s="26" t="s">
        <v>33</v>
      </c>
      <c r="J31" s="24">
        <v>30</v>
      </c>
      <c r="K31" s="32">
        <v>3.55</v>
      </c>
      <c r="L31" s="35" t="s">
        <v>132</v>
      </c>
      <c r="M31" s="35" t="s">
        <v>105</v>
      </c>
      <c r="N31" s="39" t="s">
        <v>133</v>
      </c>
    </row>
    <row r="32" ht="142.5" spans="1:14">
      <c r="A32" s="23">
        <v>25</v>
      </c>
      <c r="B32" s="24" t="s">
        <v>21</v>
      </c>
      <c r="C32" s="25" t="s">
        <v>134</v>
      </c>
      <c r="D32" s="27" t="s">
        <v>23</v>
      </c>
      <c r="E32" s="24" t="s">
        <v>24</v>
      </c>
      <c r="F32" s="24" t="s">
        <v>56</v>
      </c>
      <c r="G32" s="24" t="s">
        <v>135</v>
      </c>
      <c r="H32" s="24" t="s">
        <v>58</v>
      </c>
      <c r="I32" s="26" t="s">
        <v>33</v>
      </c>
      <c r="J32" s="24">
        <v>25</v>
      </c>
      <c r="K32" s="32">
        <v>5.3</v>
      </c>
      <c r="L32" s="35" t="s">
        <v>136</v>
      </c>
      <c r="M32" s="35" t="s">
        <v>105</v>
      </c>
      <c r="N32" s="39" t="s">
        <v>137</v>
      </c>
    </row>
    <row r="33" ht="142.5" spans="1:14">
      <c r="A33" s="23">
        <v>26</v>
      </c>
      <c r="B33" s="24" t="s">
        <v>21</v>
      </c>
      <c r="C33" s="25" t="s">
        <v>138</v>
      </c>
      <c r="D33" s="27" t="s">
        <v>23</v>
      </c>
      <c r="E33" s="24" t="s">
        <v>24</v>
      </c>
      <c r="F33" s="24" t="s">
        <v>56</v>
      </c>
      <c r="G33" s="24" t="s">
        <v>139</v>
      </c>
      <c r="H33" s="24" t="s">
        <v>58</v>
      </c>
      <c r="I33" s="26" t="s">
        <v>33</v>
      </c>
      <c r="J33" s="24">
        <v>16</v>
      </c>
      <c r="K33" s="32">
        <v>2.25</v>
      </c>
      <c r="L33" s="35" t="s">
        <v>140</v>
      </c>
      <c r="M33" s="35" t="s">
        <v>105</v>
      </c>
      <c r="N33" s="39" t="s">
        <v>141</v>
      </c>
    </row>
    <row r="34" ht="142.5" spans="1:14">
      <c r="A34" s="23">
        <v>27</v>
      </c>
      <c r="B34" s="24" t="s">
        <v>21</v>
      </c>
      <c r="C34" s="25" t="s">
        <v>142</v>
      </c>
      <c r="D34" s="27" t="s">
        <v>23</v>
      </c>
      <c r="E34" s="24" t="s">
        <v>24</v>
      </c>
      <c r="F34" s="24" t="s">
        <v>56</v>
      </c>
      <c r="G34" s="24" t="s">
        <v>143</v>
      </c>
      <c r="H34" s="24" t="s">
        <v>58</v>
      </c>
      <c r="I34" s="26" t="s">
        <v>33</v>
      </c>
      <c r="J34" s="24">
        <v>10</v>
      </c>
      <c r="K34" s="32">
        <v>1.5</v>
      </c>
      <c r="L34" s="35" t="s">
        <v>144</v>
      </c>
      <c r="M34" s="35" t="s">
        <v>105</v>
      </c>
      <c r="N34" s="39" t="s">
        <v>145</v>
      </c>
    </row>
    <row r="35" ht="171" spans="1:14">
      <c r="A35" s="23">
        <v>28</v>
      </c>
      <c r="B35" s="24" t="s">
        <v>21</v>
      </c>
      <c r="C35" s="25" t="s">
        <v>146</v>
      </c>
      <c r="D35" s="27" t="s">
        <v>23</v>
      </c>
      <c r="E35" s="24" t="s">
        <v>24</v>
      </c>
      <c r="F35" s="24" t="s">
        <v>56</v>
      </c>
      <c r="G35" s="24" t="s">
        <v>147</v>
      </c>
      <c r="H35" s="24" t="s">
        <v>58</v>
      </c>
      <c r="I35" s="26" t="s">
        <v>45</v>
      </c>
      <c r="J35" s="24">
        <v>162.3</v>
      </c>
      <c r="K35" s="32">
        <v>23.3</v>
      </c>
      <c r="L35" s="35" t="s">
        <v>148</v>
      </c>
      <c r="M35" s="35" t="s">
        <v>60</v>
      </c>
      <c r="N35" s="39" t="s">
        <v>149</v>
      </c>
    </row>
    <row r="36" ht="171" spans="1:14">
      <c r="A36" s="23">
        <v>29</v>
      </c>
      <c r="B36" s="24" t="s">
        <v>21</v>
      </c>
      <c r="C36" s="25" t="s">
        <v>150</v>
      </c>
      <c r="D36" s="27" t="s">
        <v>23</v>
      </c>
      <c r="E36" s="24" t="s">
        <v>24</v>
      </c>
      <c r="F36" s="24" t="s">
        <v>56</v>
      </c>
      <c r="G36" s="24" t="s">
        <v>151</v>
      </c>
      <c r="H36" s="24" t="s">
        <v>58</v>
      </c>
      <c r="I36" s="26" t="s">
        <v>45</v>
      </c>
      <c r="J36" s="24">
        <v>102.3</v>
      </c>
      <c r="K36" s="32">
        <v>11.65</v>
      </c>
      <c r="L36" s="35" t="s">
        <v>152</v>
      </c>
      <c r="M36" s="35" t="s">
        <v>60</v>
      </c>
      <c r="N36" s="39" t="s">
        <v>153</v>
      </c>
    </row>
    <row r="37" ht="171" spans="1:14">
      <c r="A37" s="23">
        <v>30</v>
      </c>
      <c r="B37" s="24" t="s">
        <v>21</v>
      </c>
      <c r="C37" s="25" t="s">
        <v>154</v>
      </c>
      <c r="D37" s="27" t="s">
        <v>23</v>
      </c>
      <c r="E37" s="24" t="s">
        <v>24</v>
      </c>
      <c r="F37" s="24" t="s">
        <v>56</v>
      </c>
      <c r="G37" s="24" t="s">
        <v>155</v>
      </c>
      <c r="H37" s="24" t="s">
        <v>58</v>
      </c>
      <c r="I37" s="26" t="s">
        <v>45</v>
      </c>
      <c r="J37" s="24">
        <v>132.8</v>
      </c>
      <c r="K37" s="32">
        <v>9.2</v>
      </c>
      <c r="L37" s="35" t="s">
        <v>156</v>
      </c>
      <c r="M37" s="35" t="s">
        <v>60</v>
      </c>
      <c r="N37" s="39" t="s">
        <v>157</v>
      </c>
    </row>
    <row r="38" ht="171" spans="1:14">
      <c r="A38" s="23">
        <v>31</v>
      </c>
      <c r="B38" s="24" t="s">
        <v>21</v>
      </c>
      <c r="C38" s="25" t="s">
        <v>158</v>
      </c>
      <c r="D38" s="27" t="s">
        <v>23</v>
      </c>
      <c r="E38" s="24" t="s">
        <v>24</v>
      </c>
      <c r="F38" s="24" t="s">
        <v>56</v>
      </c>
      <c r="G38" s="24" t="s">
        <v>159</v>
      </c>
      <c r="H38" s="24" t="s">
        <v>58</v>
      </c>
      <c r="I38" s="26" t="s">
        <v>45</v>
      </c>
      <c r="J38" s="24">
        <v>73.1</v>
      </c>
      <c r="K38" s="32">
        <v>23</v>
      </c>
      <c r="L38" s="35" t="s">
        <v>160</v>
      </c>
      <c r="M38" s="35" t="s">
        <v>60</v>
      </c>
      <c r="N38" s="39" t="s">
        <v>161</v>
      </c>
    </row>
    <row r="39" ht="171" spans="1:14">
      <c r="A39" s="23">
        <v>32</v>
      </c>
      <c r="B39" s="24" t="s">
        <v>21</v>
      </c>
      <c r="C39" s="25" t="s">
        <v>162</v>
      </c>
      <c r="D39" s="27" t="s">
        <v>23</v>
      </c>
      <c r="E39" s="24" t="s">
        <v>24</v>
      </c>
      <c r="F39" s="24" t="s">
        <v>56</v>
      </c>
      <c r="G39" s="24" t="s">
        <v>163</v>
      </c>
      <c r="H39" s="24" t="s">
        <v>58</v>
      </c>
      <c r="I39" s="26" t="s">
        <v>45</v>
      </c>
      <c r="J39" s="24">
        <v>79.65</v>
      </c>
      <c r="K39" s="32">
        <v>8.95</v>
      </c>
      <c r="L39" s="35" t="s">
        <v>164</v>
      </c>
      <c r="M39" s="35" t="s">
        <v>60</v>
      </c>
      <c r="N39" s="39" t="s">
        <v>153</v>
      </c>
    </row>
    <row r="40" ht="171" spans="1:14">
      <c r="A40" s="23">
        <v>33</v>
      </c>
      <c r="B40" s="24" t="s">
        <v>21</v>
      </c>
      <c r="C40" s="25" t="s">
        <v>165</v>
      </c>
      <c r="D40" s="27" t="s">
        <v>23</v>
      </c>
      <c r="E40" s="24" t="s">
        <v>24</v>
      </c>
      <c r="F40" s="24" t="s">
        <v>56</v>
      </c>
      <c r="G40" s="24" t="s">
        <v>166</v>
      </c>
      <c r="H40" s="24" t="s">
        <v>58</v>
      </c>
      <c r="I40" s="26" t="s">
        <v>45</v>
      </c>
      <c r="J40" s="24">
        <v>77.9</v>
      </c>
      <c r="K40" s="32">
        <v>17.5</v>
      </c>
      <c r="L40" s="35" t="s">
        <v>167</v>
      </c>
      <c r="M40" s="35" t="s">
        <v>60</v>
      </c>
      <c r="N40" s="39" t="s">
        <v>161</v>
      </c>
    </row>
    <row r="41" ht="171" spans="1:14">
      <c r="A41" s="23">
        <v>34</v>
      </c>
      <c r="B41" s="24" t="s">
        <v>21</v>
      </c>
      <c r="C41" s="25" t="s">
        <v>168</v>
      </c>
      <c r="D41" s="27" t="s">
        <v>23</v>
      </c>
      <c r="E41" s="24" t="s">
        <v>24</v>
      </c>
      <c r="F41" s="24" t="s">
        <v>56</v>
      </c>
      <c r="G41" s="24" t="s">
        <v>169</v>
      </c>
      <c r="H41" s="24" t="s">
        <v>58</v>
      </c>
      <c r="I41" s="26" t="s">
        <v>45</v>
      </c>
      <c r="J41" s="24">
        <v>96.15</v>
      </c>
      <c r="K41" s="32">
        <v>13.1</v>
      </c>
      <c r="L41" s="35" t="s">
        <v>170</v>
      </c>
      <c r="M41" s="35" t="s">
        <v>60</v>
      </c>
      <c r="N41" s="39" t="s">
        <v>153</v>
      </c>
    </row>
    <row r="42" ht="171" spans="1:14">
      <c r="A42" s="23">
        <v>35</v>
      </c>
      <c r="B42" s="24" t="s">
        <v>21</v>
      </c>
      <c r="C42" s="25" t="s">
        <v>171</v>
      </c>
      <c r="D42" s="27" t="s">
        <v>23</v>
      </c>
      <c r="E42" s="24" t="s">
        <v>24</v>
      </c>
      <c r="F42" s="24" t="s">
        <v>56</v>
      </c>
      <c r="G42" s="24" t="s">
        <v>172</v>
      </c>
      <c r="H42" s="24" t="s">
        <v>58</v>
      </c>
      <c r="I42" s="26" t="s">
        <v>45</v>
      </c>
      <c r="J42" s="24">
        <v>33.95</v>
      </c>
      <c r="K42" s="32">
        <v>11.95</v>
      </c>
      <c r="L42" s="35" t="s">
        <v>173</v>
      </c>
      <c r="M42" s="35" t="s">
        <v>60</v>
      </c>
      <c r="N42" s="39" t="s">
        <v>174</v>
      </c>
    </row>
    <row r="43" ht="171" spans="1:14">
      <c r="A43" s="23">
        <v>36</v>
      </c>
      <c r="B43" s="24" t="s">
        <v>21</v>
      </c>
      <c r="C43" s="25" t="s">
        <v>175</v>
      </c>
      <c r="D43" s="27" t="s">
        <v>23</v>
      </c>
      <c r="E43" s="24" t="s">
        <v>24</v>
      </c>
      <c r="F43" s="24" t="s">
        <v>56</v>
      </c>
      <c r="G43" s="24" t="s">
        <v>176</v>
      </c>
      <c r="H43" s="24" t="s">
        <v>58</v>
      </c>
      <c r="I43" s="26" t="s">
        <v>45</v>
      </c>
      <c r="J43" s="24">
        <v>109.15</v>
      </c>
      <c r="K43" s="32">
        <v>21.1</v>
      </c>
      <c r="L43" s="35" t="s">
        <v>177</v>
      </c>
      <c r="M43" s="35" t="s">
        <v>60</v>
      </c>
      <c r="N43" s="39" t="s">
        <v>157</v>
      </c>
    </row>
    <row r="44" ht="171" spans="1:14">
      <c r="A44" s="23">
        <v>37</v>
      </c>
      <c r="B44" s="24" t="s">
        <v>21</v>
      </c>
      <c r="C44" s="25" t="s">
        <v>178</v>
      </c>
      <c r="D44" s="27" t="s">
        <v>23</v>
      </c>
      <c r="E44" s="24" t="s">
        <v>24</v>
      </c>
      <c r="F44" s="24" t="s">
        <v>56</v>
      </c>
      <c r="G44" s="24" t="s">
        <v>179</v>
      </c>
      <c r="H44" s="24" t="s">
        <v>58</v>
      </c>
      <c r="I44" s="26" t="s">
        <v>45</v>
      </c>
      <c r="J44" s="24">
        <v>141.45</v>
      </c>
      <c r="K44" s="32">
        <v>10.8</v>
      </c>
      <c r="L44" s="35" t="s">
        <v>180</v>
      </c>
      <c r="M44" s="35" t="s">
        <v>60</v>
      </c>
      <c r="N44" s="39" t="s">
        <v>181</v>
      </c>
    </row>
    <row r="45" ht="171" spans="1:14">
      <c r="A45" s="23">
        <v>38</v>
      </c>
      <c r="B45" s="24" t="s">
        <v>21</v>
      </c>
      <c r="C45" s="25" t="s">
        <v>182</v>
      </c>
      <c r="D45" s="27" t="s">
        <v>23</v>
      </c>
      <c r="E45" s="24" t="s">
        <v>24</v>
      </c>
      <c r="F45" s="24" t="s">
        <v>56</v>
      </c>
      <c r="G45" s="24" t="s">
        <v>183</v>
      </c>
      <c r="H45" s="24" t="s">
        <v>58</v>
      </c>
      <c r="I45" s="26" t="s">
        <v>45</v>
      </c>
      <c r="J45" s="24">
        <v>89.8</v>
      </c>
      <c r="K45" s="32">
        <v>8.8</v>
      </c>
      <c r="L45" s="35" t="s">
        <v>184</v>
      </c>
      <c r="M45" s="35" t="s">
        <v>60</v>
      </c>
      <c r="N45" s="39" t="s">
        <v>153</v>
      </c>
    </row>
    <row r="46" ht="171" spans="1:14">
      <c r="A46" s="23">
        <v>39</v>
      </c>
      <c r="B46" s="24" t="s">
        <v>21</v>
      </c>
      <c r="C46" s="25" t="s">
        <v>185</v>
      </c>
      <c r="D46" s="27" t="s">
        <v>23</v>
      </c>
      <c r="E46" s="24" t="s">
        <v>24</v>
      </c>
      <c r="F46" s="24" t="s">
        <v>56</v>
      </c>
      <c r="G46" s="24" t="s">
        <v>186</v>
      </c>
      <c r="H46" s="24" t="s">
        <v>58</v>
      </c>
      <c r="I46" s="26" t="s">
        <v>45</v>
      </c>
      <c r="J46" s="24">
        <v>90.25</v>
      </c>
      <c r="K46" s="32">
        <v>11.2</v>
      </c>
      <c r="L46" s="35" t="s">
        <v>187</v>
      </c>
      <c r="M46" s="35" t="s">
        <v>60</v>
      </c>
      <c r="N46" s="39" t="s">
        <v>153</v>
      </c>
    </row>
    <row r="47" ht="171" spans="1:14">
      <c r="A47" s="23">
        <v>40</v>
      </c>
      <c r="B47" s="24" t="s">
        <v>21</v>
      </c>
      <c r="C47" s="25" t="s">
        <v>188</v>
      </c>
      <c r="D47" s="27" t="s">
        <v>23</v>
      </c>
      <c r="E47" s="24" t="s">
        <v>24</v>
      </c>
      <c r="F47" s="24" t="s">
        <v>56</v>
      </c>
      <c r="G47" s="24" t="s">
        <v>189</v>
      </c>
      <c r="H47" s="24" t="s">
        <v>58</v>
      </c>
      <c r="I47" s="26" t="s">
        <v>45</v>
      </c>
      <c r="J47" s="24">
        <v>105.3</v>
      </c>
      <c r="K47" s="32">
        <v>15.9</v>
      </c>
      <c r="L47" s="35" t="s">
        <v>190</v>
      </c>
      <c r="M47" s="35" t="s">
        <v>60</v>
      </c>
      <c r="N47" s="39" t="s">
        <v>191</v>
      </c>
    </row>
    <row r="48" ht="171" spans="1:14">
      <c r="A48" s="23">
        <v>41</v>
      </c>
      <c r="B48" s="24" t="s">
        <v>21</v>
      </c>
      <c r="C48" s="25" t="s">
        <v>192</v>
      </c>
      <c r="D48" s="27" t="s">
        <v>23</v>
      </c>
      <c r="E48" s="24" t="s">
        <v>24</v>
      </c>
      <c r="F48" s="24" t="s">
        <v>56</v>
      </c>
      <c r="G48" s="24" t="s">
        <v>193</v>
      </c>
      <c r="H48" s="24" t="s">
        <v>58</v>
      </c>
      <c r="I48" s="26" t="s">
        <v>51</v>
      </c>
      <c r="J48" s="24">
        <v>140</v>
      </c>
      <c r="K48" s="32">
        <v>63.05</v>
      </c>
      <c r="L48" s="35" t="s">
        <v>194</v>
      </c>
      <c r="M48" s="35" t="s">
        <v>60</v>
      </c>
      <c r="N48" s="39" t="s">
        <v>195</v>
      </c>
    </row>
    <row r="49" ht="171" spans="1:14">
      <c r="A49" s="23">
        <v>42</v>
      </c>
      <c r="B49" s="24" t="s">
        <v>21</v>
      </c>
      <c r="C49" s="25" t="s">
        <v>196</v>
      </c>
      <c r="D49" s="27" t="s">
        <v>23</v>
      </c>
      <c r="E49" s="24" t="s">
        <v>24</v>
      </c>
      <c r="F49" s="24" t="s">
        <v>56</v>
      </c>
      <c r="G49" s="24" t="s">
        <v>197</v>
      </c>
      <c r="H49" s="24" t="s">
        <v>58</v>
      </c>
      <c r="I49" s="26" t="s">
        <v>51</v>
      </c>
      <c r="J49" s="24">
        <v>175</v>
      </c>
      <c r="K49" s="32">
        <v>21.5</v>
      </c>
      <c r="L49" s="35" t="s">
        <v>198</v>
      </c>
      <c r="M49" s="35" t="s">
        <v>60</v>
      </c>
      <c r="N49" s="39" t="s">
        <v>199</v>
      </c>
    </row>
    <row r="50" ht="171" spans="1:14">
      <c r="A50" s="23">
        <v>43</v>
      </c>
      <c r="B50" s="24" t="s">
        <v>21</v>
      </c>
      <c r="C50" s="25" t="s">
        <v>200</v>
      </c>
      <c r="D50" s="27" t="s">
        <v>23</v>
      </c>
      <c r="E50" s="24" t="s">
        <v>24</v>
      </c>
      <c r="F50" s="24" t="s">
        <v>56</v>
      </c>
      <c r="G50" s="24" t="s">
        <v>201</v>
      </c>
      <c r="H50" s="24" t="s">
        <v>58</v>
      </c>
      <c r="I50" s="26" t="s">
        <v>51</v>
      </c>
      <c r="J50" s="24">
        <v>75</v>
      </c>
      <c r="K50" s="32">
        <v>6</v>
      </c>
      <c r="L50" s="35" t="s">
        <v>202</v>
      </c>
      <c r="M50" s="35" t="s">
        <v>60</v>
      </c>
      <c r="N50" s="39" t="s">
        <v>203</v>
      </c>
    </row>
    <row r="51" ht="171" spans="1:14">
      <c r="A51" s="23">
        <v>44</v>
      </c>
      <c r="B51" s="24" t="s">
        <v>21</v>
      </c>
      <c r="C51" s="25" t="s">
        <v>204</v>
      </c>
      <c r="D51" s="27" t="s">
        <v>23</v>
      </c>
      <c r="E51" s="24" t="s">
        <v>24</v>
      </c>
      <c r="F51" s="24" t="s">
        <v>56</v>
      </c>
      <c r="G51" s="24" t="s">
        <v>205</v>
      </c>
      <c r="H51" s="24" t="s">
        <v>58</v>
      </c>
      <c r="I51" s="26" t="s">
        <v>51</v>
      </c>
      <c r="J51" s="24">
        <v>120</v>
      </c>
      <c r="K51" s="32">
        <v>17.9</v>
      </c>
      <c r="L51" s="35" t="s">
        <v>206</v>
      </c>
      <c r="M51" s="35" t="s">
        <v>60</v>
      </c>
      <c r="N51" s="39" t="s">
        <v>207</v>
      </c>
    </row>
    <row r="52" ht="171" spans="1:14">
      <c r="A52" s="23">
        <v>45</v>
      </c>
      <c r="B52" s="24" t="s">
        <v>21</v>
      </c>
      <c r="C52" s="25" t="s">
        <v>208</v>
      </c>
      <c r="D52" s="27" t="s">
        <v>23</v>
      </c>
      <c r="E52" s="24" t="s">
        <v>24</v>
      </c>
      <c r="F52" s="24" t="s">
        <v>56</v>
      </c>
      <c r="G52" s="24" t="s">
        <v>209</v>
      </c>
      <c r="H52" s="24" t="s">
        <v>58</v>
      </c>
      <c r="I52" s="26" t="s">
        <v>51</v>
      </c>
      <c r="J52" s="24">
        <v>75</v>
      </c>
      <c r="K52" s="32">
        <v>4.25</v>
      </c>
      <c r="L52" s="35" t="s">
        <v>210</v>
      </c>
      <c r="M52" s="35" t="s">
        <v>60</v>
      </c>
      <c r="N52" s="39" t="s">
        <v>211</v>
      </c>
    </row>
    <row r="53" ht="171" spans="1:14">
      <c r="A53" s="23">
        <v>46</v>
      </c>
      <c r="B53" s="24" t="s">
        <v>21</v>
      </c>
      <c r="C53" s="25" t="s">
        <v>212</v>
      </c>
      <c r="D53" s="27" t="s">
        <v>23</v>
      </c>
      <c r="E53" s="24" t="s">
        <v>24</v>
      </c>
      <c r="F53" s="24" t="s">
        <v>56</v>
      </c>
      <c r="G53" s="24" t="s">
        <v>213</v>
      </c>
      <c r="H53" s="24" t="s">
        <v>58</v>
      </c>
      <c r="I53" s="26" t="s">
        <v>51</v>
      </c>
      <c r="J53" s="24">
        <v>60</v>
      </c>
      <c r="K53" s="32">
        <v>13</v>
      </c>
      <c r="L53" s="35" t="s">
        <v>214</v>
      </c>
      <c r="M53" s="35" t="s">
        <v>60</v>
      </c>
      <c r="N53" s="39" t="s">
        <v>215</v>
      </c>
    </row>
    <row r="54" ht="171" spans="1:14">
      <c r="A54" s="23">
        <v>47</v>
      </c>
      <c r="B54" s="24" t="s">
        <v>21</v>
      </c>
      <c r="C54" s="25" t="s">
        <v>216</v>
      </c>
      <c r="D54" s="27" t="s">
        <v>23</v>
      </c>
      <c r="E54" s="24" t="s">
        <v>24</v>
      </c>
      <c r="F54" s="24" t="s">
        <v>56</v>
      </c>
      <c r="G54" s="24" t="s">
        <v>217</v>
      </c>
      <c r="H54" s="24" t="s">
        <v>58</v>
      </c>
      <c r="I54" s="26" t="s">
        <v>51</v>
      </c>
      <c r="J54" s="24">
        <v>65</v>
      </c>
      <c r="K54" s="32">
        <v>15.6</v>
      </c>
      <c r="L54" s="35" t="s">
        <v>218</v>
      </c>
      <c r="M54" s="35" t="s">
        <v>60</v>
      </c>
      <c r="N54" s="39" t="s">
        <v>219</v>
      </c>
    </row>
    <row r="55" ht="171" spans="1:14">
      <c r="A55" s="23">
        <v>48</v>
      </c>
      <c r="B55" s="24" t="s">
        <v>21</v>
      </c>
      <c r="C55" s="25" t="s">
        <v>220</v>
      </c>
      <c r="D55" s="27" t="s">
        <v>23</v>
      </c>
      <c r="E55" s="24" t="s">
        <v>24</v>
      </c>
      <c r="F55" s="24" t="s">
        <v>56</v>
      </c>
      <c r="G55" s="24" t="s">
        <v>221</v>
      </c>
      <c r="H55" s="24" t="s">
        <v>58</v>
      </c>
      <c r="I55" s="26" t="s">
        <v>51</v>
      </c>
      <c r="J55" s="24">
        <v>115</v>
      </c>
      <c r="K55" s="32">
        <v>3.25</v>
      </c>
      <c r="L55" s="35" t="s">
        <v>222</v>
      </c>
      <c r="M55" s="35" t="s">
        <v>60</v>
      </c>
      <c r="N55" s="39" t="s">
        <v>223</v>
      </c>
    </row>
    <row r="56" ht="171" spans="1:14">
      <c r="A56" s="23">
        <v>49</v>
      </c>
      <c r="B56" s="24" t="s">
        <v>21</v>
      </c>
      <c r="C56" s="25" t="s">
        <v>224</v>
      </c>
      <c r="D56" s="27" t="s">
        <v>23</v>
      </c>
      <c r="E56" s="24" t="s">
        <v>24</v>
      </c>
      <c r="F56" s="24" t="s">
        <v>56</v>
      </c>
      <c r="G56" s="24" t="s">
        <v>225</v>
      </c>
      <c r="H56" s="24" t="s">
        <v>58</v>
      </c>
      <c r="I56" s="26" t="s">
        <v>51</v>
      </c>
      <c r="J56" s="24">
        <v>115</v>
      </c>
      <c r="K56" s="32">
        <v>12.2</v>
      </c>
      <c r="L56" s="35" t="s">
        <v>226</v>
      </c>
      <c r="M56" s="35" t="s">
        <v>60</v>
      </c>
      <c r="N56" s="39" t="s">
        <v>227</v>
      </c>
    </row>
    <row r="57" ht="171" spans="1:14">
      <c r="A57" s="23">
        <v>50</v>
      </c>
      <c r="B57" s="24" t="s">
        <v>21</v>
      </c>
      <c r="C57" s="25" t="s">
        <v>228</v>
      </c>
      <c r="D57" s="27" t="s">
        <v>23</v>
      </c>
      <c r="E57" s="24" t="s">
        <v>24</v>
      </c>
      <c r="F57" s="24" t="s">
        <v>56</v>
      </c>
      <c r="G57" s="24" t="s">
        <v>229</v>
      </c>
      <c r="H57" s="24" t="s">
        <v>58</v>
      </c>
      <c r="I57" s="26" t="s">
        <v>39</v>
      </c>
      <c r="J57" s="24">
        <v>54</v>
      </c>
      <c r="K57" s="32">
        <v>12</v>
      </c>
      <c r="L57" s="35" t="s">
        <v>230</v>
      </c>
      <c r="M57" s="35" t="s">
        <v>60</v>
      </c>
      <c r="N57" s="39" t="s">
        <v>231</v>
      </c>
    </row>
    <row r="58" ht="171" spans="1:14">
      <c r="A58" s="23">
        <v>51</v>
      </c>
      <c r="B58" s="24" t="s">
        <v>21</v>
      </c>
      <c r="C58" s="25" t="s">
        <v>232</v>
      </c>
      <c r="D58" s="27" t="s">
        <v>23</v>
      </c>
      <c r="E58" s="24" t="s">
        <v>24</v>
      </c>
      <c r="F58" s="24" t="s">
        <v>56</v>
      </c>
      <c r="G58" s="24" t="s">
        <v>233</v>
      </c>
      <c r="H58" s="24" t="s">
        <v>58</v>
      </c>
      <c r="I58" s="26" t="s">
        <v>39</v>
      </c>
      <c r="J58" s="24">
        <v>54</v>
      </c>
      <c r="K58" s="32">
        <v>12</v>
      </c>
      <c r="L58" s="35" t="s">
        <v>234</v>
      </c>
      <c r="M58" s="35" t="s">
        <v>60</v>
      </c>
      <c r="N58" s="39" t="s">
        <v>235</v>
      </c>
    </row>
    <row r="59" ht="171" spans="1:14">
      <c r="A59" s="23">
        <v>52</v>
      </c>
      <c r="B59" s="24" t="s">
        <v>21</v>
      </c>
      <c r="C59" s="25" t="s">
        <v>236</v>
      </c>
      <c r="D59" s="27" t="s">
        <v>23</v>
      </c>
      <c r="E59" s="24" t="s">
        <v>24</v>
      </c>
      <c r="F59" s="24" t="s">
        <v>56</v>
      </c>
      <c r="G59" s="24" t="s">
        <v>237</v>
      </c>
      <c r="H59" s="24" t="s">
        <v>58</v>
      </c>
      <c r="I59" s="26" t="s">
        <v>39</v>
      </c>
      <c r="J59" s="24">
        <v>195</v>
      </c>
      <c r="K59" s="32">
        <v>30</v>
      </c>
      <c r="L59" s="35" t="s">
        <v>238</v>
      </c>
      <c r="M59" s="35" t="s">
        <v>60</v>
      </c>
      <c r="N59" s="39" t="s">
        <v>239</v>
      </c>
    </row>
    <row r="60" ht="171" spans="1:14">
      <c r="A60" s="23">
        <v>53</v>
      </c>
      <c r="B60" s="24" t="s">
        <v>21</v>
      </c>
      <c r="C60" s="25" t="s">
        <v>240</v>
      </c>
      <c r="D60" s="27" t="s">
        <v>23</v>
      </c>
      <c r="E60" s="24" t="s">
        <v>24</v>
      </c>
      <c r="F60" s="24" t="s">
        <v>56</v>
      </c>
      <c r="G60" s="24" t="s">
        <v>241</v>
      </c>
      <c r="H60" s="24" t="s">
        <v>58</v>
      </c>
      <c r="I60" s="26" t="s">
        <v>39</v>
      </c>
      <c r="J60" s="24">
        <v>120</v>
      </c>
      <c r="K60" s="32">
        <v>25</v>
      </c>
      <c r="L60" s="35" t="s">
        <v>242</v>
      </c>
      <c r="M60" s="35" t="s">
        <v>60</v>
      </c>
      <c r="N60" s="39" t="s">
        <v>243</v>
      </c>
    </row>
    <row r="61" ht="171" spans="1:14">
      <c r="A61" s="23">
        <v>54</v>
      </c>
      <c r="B61" s="24" t="s">
        <v>21</v>
      </c>
      <c r="C61" s="25" t="s">
        <v>244</v>
      </c>
      <c r="D61" s="27" t="s">
        <v>23</v>
      </c>
      <c r="E61" s="24" t="s">
        <v>24</v>
      </c>
      <c r="F61" s="24" t="s">
        <v>56</v>
      </c>
      <c r="G61" s="24" t="s">
        <v>245</v>
      </c>
      <c r="H61" s="24" t="s">
        <v>58</v>
      </c>
      <c r="I61" s="26" t="s">
        <v>39</v>
      </c>
      <c r="J61" s="24">
        <v>130</v>
      </c>
      <c r="K61" s="32">
        <v>10</v>
      </c>
      <c r="L61" s="35" t="s">
        <v>246</v>
      </c>
      <c r="M61" s="35" t="s">
        <v>60</v>
      </c>
      <c r="N61" s="39" t="s">
        <v>247</v>
      </c>
    </row>
    <row r="62" ht="171" spans="1:14">
      <c r="A62" s="23">
        <v>55</v>
      </c>
      <c r="B62" s="24" t="s">
        <v>21</v>
      </c>
      <c r="C62" s="25" t="s">
        <v>248</v>
      </c>
      <c r="D62" s="27" t="s">
        <v>23</v>
      </c>
      <c r="E62" s="24" t="s">
        <v>24</v>
      </c>
      <c r="F62" s="24" t="s">
        <v>56</v>
      </c>
      <c r="G62" s="24" t="s">
        <v>249</v>
      </c>
      <c r="H62" s="24" t="s">
        <v>58</v>
      </c>
      <c r="I62" s="26" t="s">
        <v>39</v>
      </c>
      <c r="J62" s="24">
        <v>60</v>
      </c>
      <c r="K62" s="32">
        <v>15</v>
      </c>
      <c r="L62" s="35" t="s">
        <v>250</v>
      </c>
      <c r="M62" s="35" t="s">
        <v>60</v>
      </c>
      <c r="N62" s="39" t="s">
        <v>251</v>
      </c>
    </row>
    <row r="63" ht="171" spans="1:14">
      <c r="A63" s="23">
        <v>56</v>
      </c>
      <c r="B63" s="24" t="s">
        <v>21</v>
      </c>
      <c r="C63" s="25" t="s">
        <v>252</v>
      </c>
      <c r="D63" s="27" t="s">
        <v>23</v>
      </c>
      <c r="E63" s="24" t="s">
        <v>24</v>
      </c>
      <c r="F63" s="24" t="s">
        <v>56</v>
      </c>
      <c r="G63" s="24" t="s">
        <v>253</v>
      </c>
      <c r="H63" s="24" t="s">
        <v>58</v>
      </c>
      <c r="I63" s="26" t="s">
        <v>39</v>
      </c>
      <c r="J63" s="24">
        <v>100</v>
      </c>
      <c r="K63" s="32">
        <v>20</v>
      </c>
      <c r="L63" s="35" t="s">
        <v>254</v>
      </c>
      <c r="M63" s="35" t="s">
        <v>60</v>
      </c>
      <c r="N63" s="39" t="s">
        <v>255</v>
      </c>
    </row>
    <row r="64" ht="171" spans="1:14">
      <c r="A64" s="23">
        <v>57</v>
      </c>
      <c r="B64" s="24" t="s">
        <v>21</v>
      </c>
      <c r="C64" s="25" t="s">
        <v>256</v>
      </c>
      <c r="D64" s="27" t="s">
        <v>23</v>
      </c>
      <c r="E64" s="24" t="s">
        <v>24</v>
      </c>
      <c r="F64" s="24" t="s">
        <v>56</v>
      </c>
      <c r="G64" s="24" t="s">
        <v>257</v>
      </c>
      <c r="H64" s="24" t="s">
        <v>58</v>
      </c>
      <c r="I64" s="26" t="s">
        <v>39</v>
      </c>
      <c r="J64" s="24">
        <v>150</v>
      </c>
      <c r="K64" s="32">
        <v>22</v>
      </c>
      <c r="L64" s="35" t="s">
        <v>258</v>
      </c>
      <c r="M64" s="35" t="s">
        <v>60</v>
      </c>
      <c r="N64" s="39" t="s">
        <v>259</v>
      </c>
    </row>
    <row r="65" ht="171" spans="1:14">
      <c r="A65" s="23">
        <v>58</v>
      </c>
      <c r="B65" s="24" t="s">
        <v>21</v>
      </c>
      <c r="C65" s="25" t="s">
        <v>260</v>
      </c>
      <c r="D65" s="27" t="s">
        <v>23</v>
      </c>
      <c r="E65" s="24" t="s">
        <v>24</v>
      </c>
      <c r="F65" s="24" t="s">
        <v>56</v>
      </c>
      <c r="G65" s="24" t="s">
        <v>261</v>
      </c>
      <c r="H65" s="24" t="s">
        <v>58</v>
      </c>
      <c r="I65" s="26" t="s">
        <v>39</v>
      </c>
      <c r="J65" s="24">
        <v>195</v>
      </c>
      <c r="K65" s="32">
        <v>25</v>
      </c>
      <c r="L65" s="35" t="s">
        <v>262</v>
      </c>
      <c r="M65" s="35" t="s">
        <v>60</v>
      </c>
      <c r="N65" s="39" t="s">
        <v>263</v>
      </c>
    </row>
    <row r="66" ht="171" spans="1:14">
      <c r="A66" s="23">
        <v>59</v>
      </c>
      <c r="B66" s="24" t="s">
        <v>21</v>
      </c>
      <c r="C66" s="25" t="s">
        <v>264</v>
      </c>
      <c r="D66" s="27" t="s">
        <v>23</v>
      </c>
      <c r="E66" s="24" t="s">
        <v>24</v>
      </c>
      <c r="F66" s="24" t="s">
        <v>56</v>
      </c>
      <c r="G66" s="24" t="s">
        <v>265</v>
      </c>
      <c r="H66" s="24" t="s">
        <v>58</v>
      </c>
      <c r="I66" s="26" t="s">
        <v>39</v>
      </c>
      <c r="J66" s="24">
        <v>195</v>
      </c>
      <c r="K66" s="32">
        <v>45</v>
      </c>
      <c r="L66" s="35" t="s">
        <v>266</v>
      </c>
      <c r="M66" s="35" t="s">
        <v>60</v>
      </c>
      <c r="N66" s="39" t="s">
        <v>267</v>
      </c>
    </row>
    <row r="67" ht="171" spans="1:14">
      <c r="A67" s="23">
        <v>60</v>
      </c>
      <c r="B67" s="24" t="s">
        <v>21</v>
      </c>
      <c r="C67" s="25" t="s">
        <v>268</v>
      </c>
      <c r="D67" s="27" t="s">
        <v>23</v>
      </c>
      <c r="E67" s="24" t="s">
        <v>24</v>
      </c>
      <c r="F67" s="24" t="s">
        <v>56</v>
      </c>
      <c r="G67" s="24" t="s">
        <v>269</v>
      </c>
      <c r="H67" s="24" t="s">
        <v>58</v>
      </c>
      <c r="I67" s="26" t="s">
        <v>39</v>
      </c>
      <c r="J67" s="24">
        <v>15</v>
      </c>
      <c r="K67" s="32">
        <v>3</v>
      </c>
      <c r="L67" s="35" t="s">
        <v>270</v>
      </c>
      <c r="M67" s="35" t="s">
        <v>60</v>
      </c>
      <c r="N67" s="39" t="s">
        <v>271</v>
      </c>
    </row>
    <row r="68" ht="171" spans="1:14">
      <c r="A68" s="23">
        <v>61</v>
      </c>
      <c r="B68" s="24" t="s">
        <v>21</v>
      </c>
      <c r="C68" s="25" t="s">
        <v>272</v>
      </c>
      <c r="D68" s="27" t="s">
        <v>23</v>
      </c>
      <c r="E68" s="24" t="s">
        <v>24</v>
      </c>
      <c r="F68" s="24" t="s">
        <v>56</v>
      </c>
      <c r="G68" s="24" t="s">
        <v>273</v>
      </c>
      <c r="H68" s="24" t="s">
        <v>58</v>
      </c>
      <c r="I68" s="26" t="s">
        <v>39</v>
      </c>
      <c r="J68" s="24">
        <v>30</v>
      </c>
      <c r="K68" s="32">
        <v>3</v>
      </c>
      <c r="L68" s="35" t="s">
        <v>274</v>
      </c>
      <c r="M68" s="35" t="s">
        <v>60</v>
      </c>
      <c r="N68" s="39" t="s">
        <v>275</v>
      </c>
    </row>
    <row r="69" ht="171" spans="1:14">
      <c r="A69" s="23">
        <v>62</v>
      </c>
      <c r="B69" s="24" t="s">
        <v>21</v>
      </c>
      <c r="C69" s="25" t="s">
        <v>276</v>
      </c>
      <c r="D69" s="27" t="s">
        <v>23</v>
      </c>
      <c r="E69" s="24" t="s">
        <v>24</v>
      </c>
      <c r="F69" s="24" t="s">
        <v>56</v>
      </c>
      <c r="G69" s="24" t="s">
        <v>277</v>
      </c>
      <c r="H69" s="24" t="s">
        <v>58</v>
      </c>
      <c r="I69" s="26" t="s">
        <v>39</v>
      </c>
      <c r="J69" s="24">
        <v>30</v>
      </c>
      <c r="K69" s="32">
        <v>5</v>
      </c>
      <c r="L69" s="35" t="s">
        <v>278</v>
      </c>
      <c r="M69" s="35" t="s">
        <v>60</v>
      </c>
      <c r="N69" s="39" t="s">
        <v>279</v>
      </c>
    </row>
    <row r="70" ht="171" spans="1:14">
      <c r="A70" s="23">
        <v>63</v>
      </c>
      <c r="B70" s="24" t="s">
        <v>21</v>
      </c>
      <c r="C70" s="25" t="s">
        <v>280</v>
      </c>
      <c r="D70" s="27" t="s">
        <v>23</v>
      </c>
      <c r="E70" s="24" t="s">
        <v>24</v>
      </c>
      <c r="F70" s="24" t="s">
        <v>56</v>
      </c>
      <c r="G70" s="24" t="s">
        <v>281</v>
      </c>
      <c r="H70" s="24" t="s">
        <v>58</v>
      </c>
      <c r="I70" s="26" t="s">
        <v>39</v>
      </c>
      <c r="J70" s="24">
        <v>125</v>
      </c>
      <c r="K70" s="32">
        <v>25</v>
      </c>
      <c r="L70" s="35" t="s">
        <v>282</v>
      </c>
      <c r="M70" s="35" t="s">
        <v>60</v>
      </c>
      <c r="N70" s="39" t="s">
        <v>283</v>
      </c>
    </row>
    <row r="71" ht="171" spans="1:14">
      <c r="A71" s="23">
        <v>64</v>
      </c>
      <c r="B71" s="24" t="s">
        <v>21</v>
      </c>
      <c r="C71" s="25" t="s">
        <v>284</v>
      </c>
      <c r="D71" s="27" t="s">
        <v>23</v>
      </c>
      <c r="E71" s="24" t="s">
        <v>24</v>
      </c>
      <c r="F71" s="24" t="s">
        <v>56</v>
      </c>
      <c r="G71" s="24" t="s">
        <v>285</v>
      </c>
      <c r="H71" s="24" t="s">
        <v>58</v>
      </c>
      <c r="I71" s="26" t="s">
        <v>39</v>
      </c>
      <c r="J71" s="24">
        <v>150</v>
      </c>
      <c r="K71" s="32">
        <v>20</v>
      </c>
      <c r="L71" s="35" t="s">
        <v>286</v>
      </c>
      <c r="M71" s="35" t="s">
        <v>60</v>
      </c>
      <c r="N71" s="39" t="s">
        <v>287</v>
      </c>
    </row>
    <row r="72" s="1" customFormat="true" ht="120" spans="1:14">
      <c r="A72" s="23">
        <v>65</v>
      </c>
      <c r="B72" s="24" t="s">
        <v>21</v>
      </c>
      <c r="C72" s="25" t="s">
        <v>288</v>
      </c>
      <c r="D72" s="27" t="s">
        <v>23</v>
      </c>
      <c r="E72" s="24" t="s">
        <v>24</v>
      </c>
      <c r="F72" s="24" t="s">
        <v>289</v>
      </c>
      <c r="G72" s="24" t="s">
        <v>26</v>
      </c>
      <c r="H72" s="24" t="s">
        <v>290</v>
      </c>
      <c r="I72" s="26" t="s">
        <v>26</v>
      </c>
      <c r="J72" s="24">
        <v>540</v>
      </c>
      <c r="K72" s="32">
        <v>129</v>
      </c>
      <c r="L72" s="44" t="s">
        <v>291</v>
      </c>
      <c r="M72" s="51" t="s">
        <v>292</v>
      </c>
      <c r="N72" s="52" t="s">
        <v>293</v>
      </c>
    </row>
    <row r="73" s="1" customFormat="true" ht="132" spans="1:14">
      <c r="A73" s="23">
        <v>66</v>
      </c>
      <c r="B73" s="24" t="s">
        <v>21</v>
      </c>
      <c r="C73" s="25" t="s">
        <v>294</v>
      </c>
      <c r="D73" s="27" t="s">
        <v>23</v>
      </c>
      <c r="E73" s="24" t="s">
        <v>295</v>
      </c>
      <c r="F73" s="24" t="s">
        <v>296</v>
      </c>
      <c r="G73" s="24" t="s">
        <v>213</v>
      </c>
      <c r="H73" s="24" t="s">
        <v>58</v>
      </c>
      <c r="I73" s="26" t="s">
        <v>297</v>
      </c>
      <c r="J73" s="24">
        <v>545.93</v>
      </c>
      <c r="K73" s="32">
        <v>184.21</v>
      </c>
      <c r="L73" s="45" t="s">
        <v>298</v>
      </c>
      <c r="M73" s="51" t="s">
        <v>299</v>
      </c>
      <c r="N73" s="52" t="s">
        <v>300</v>
      </c>
    </row>
    <row r="74" s="1" customFormat="true" ht="142.5" spans="1:14">
      <c r="A74" s="23">
        <v>67</v>
      </c>
      <c r="B74" s="24" t="s">
        <v>21</v>
      </c>
      <c r="C74" s="40" t="s">
        <v>301</v>
      </c>
      <c r="D74" s="24" t="s">
        <v>23</v>
      </c>
      <c r="E74" s="24" t="s">
        <v>302</v>
      </c>
      <c r="F74" s="24" t="s">
        <v>303</v>
      </c>
      <c r="G74" s="24" t="s">
        <v>112</v>
      </c>
      <c r="H74" s="24" t="s">
        <v>58</v>
      </c>
      <c r="I74" s="24" t="s">
        <v>33</v>
      </c>
      <c r="J74" s="24">
        <v>548.6</v>
      </c>
      <c r="K74" s="32">
        <v>100</v>
      </c>
      <c r="L74" s="35" t="s">
        <v>304</v>
      </c>
      <c r="M74" s="35" t="s">
        <v>305</v>
      </c>
      <c r="N74" s="39" t="s">
        <v>306</v>
      </c>
    </row>
    <row r="75" s="1" customFormat="true" ht="185.25" spans="1:14">
      <c r="A75" s="23">
        <v>68</v>
      </c>
      <c r="B75" s="24" t="s">
        <v>21</v>
      </c>
      <c r="C75" s="40" t="s">
        <v>307</v>
      </c>
      <c r="D75" s="24" t="s">
        <v>23</v>
      </c>
      <c r="E75" s="24" t="s">
        <v>308</v>
      </c>
      <c r="F75" s="24" t="s">
        <v>309</v>
      </c>
      <c r="G75" s="24" t="s">
        <v>310</v>
      </c>
      <c r="H75" s="24" t="s">
        <v>58</v>
      </c>
      <c r="I75" s="24" t="s">
        <v>26</v>
      </c>
      <c r="J75" s="46">
        <v>840.57</v>
      </c>
      <c r="K75" s="32">
        <v>380</v>
      </c>
      <c r="L75" s="35" t="s">
        <v>311</v>
      </c>
      <c r="M75" s="35" t="s">
        <v>312</v>
      </c>
      <c r="N75" s="39" t="s">
        <v>313</v>
      </c>
    </row>
    <row r="76" s="1" customFormat="true" ht="128.25" spans="1:14">
      <c r="A76" s="23">
        <v>69</v>
      </c>
      <c r="B76" s="24" t="s">
        <v>21</v>
      </c>
      <c r="C76" s="40" t="s">
        <v>314</v>
      </c>
      <c r="D76" s="24" t="s">
        <v>23</v>
      </c>
      <c r="E76" s="24" t="s">
        <v>315</v>
      </c>
      <c r="F76" s="24" t="s">
        <v>316</v>
      </c>
      <c r="G76" s="24" t="s">
        <v>221</v>
      </c>
      <c r="H76" s="24" t="s">
        <v>58</v>
      </c>
      <c r="I76" s="24" t="s">
        <v>51</v>
      </c>
      <c r="J76" s="24">
        <v>581.75</v>
      </c>
      <c r="K76" s="32">
        <v>105</v>
      </c>
      <c r="L76" s="35" t="s">
        <v>317</v>
      </c>
      <c r="M76" s="35" t="s">
        <v>318</v>
      </c>
      <c r="N76" s="39" t="s">
        <v>319</v>
      </c>
    </row>
    <row r="77" ht="299.25" spans="1:14">
      <c r="A77" s="23">
        <v>70</v>
      </c>
      <c r="B77" s="24" t="s">
        <v>21</v>
      </c>
      <c r="C77" s="40" t="s">
        <v>320</v>
      </c>
      <c r="D77" s="24" t="s">
        <v>23</v>
      </c>
      <c r="E77" s="24" t="s">
        <v>321</v>
      </c>
      <c r="F77" s="24" t="s">
        <v>322</v>
      </c>
      <c r="G77" s="24" t="s">
        <v>269</v>
      </c>
      <c r="H77" s="24" t="s">
        <v>323</v>
      </c>
      <c r="I77" s="24" t="s">
        <v>39</v>
      </c>
      <c r="J77" s="24">
        <v>175</v>
      </c>
      <c r="K77" s="32">
        <v>175</v>
      </c>
      <c r="L77" s="35" t="s">
        <v>324</v>
      </c>
      <c r="M77" s="35" t="s">
        <v>325</v>
      </c>
      <c r="N77" s="39" t="s">
        <v>326</v>
      </c>
    </row>
    <row r="78" ht="36" customHeight="true" spans="1:14">
      <c r="A78" s="41" t="s">
        <v>327</v>
      </c>
      <c r="B78" s="22" t="s">
        <v>328</v>
      </c>
      <c r="C78" s="40"/>
      <c r="D78" s="24"/>
      <c r="E78" s="24"/>
      <c r="F78" s="24"/>
      <c r="G78" s="24"/>
      <c r="H78" s="24"/>
      <c r="I78" s="24"/>
      <c r="J78" s="32">
        <f>SUM(J79)</f>
        <v>599</v>
      </c>
      <c r="K78" s="32">
        <f>SUM(K79)</f>
        <v>150</v>
      </c>
      <c r="L78" s="35"/>
      <c r="M78" s="35"/>
      <c r="N78" s="39"/>
    </row>
    <row r="79" s="1" customFormat="true" ht="285" spans="1:14">
      <c r="A79" s="23">
        <v>71</v>
      </c>
      <c r="B79" s="24" t="s">
        <v>328</v>
      </c>
      <c r="C79" s="40" t="s">
        <v>329</v>
      </c>
      <c r="D79" s="24" t="s">
        <v>23</v>
      </c>
      <c r="E79" s="24" t="s">
        <v>330</v>
      </c>
      <c r="F79" s="24" t="s">
        <v>331</v>
      </c>
      <c r="G79" s="24" t="s">
        <v>261</v>
      </c>
      <c r="H79" s="24" t="s">
        <v>58</v>
      </c>
      <c r="I79" s="24" t="s">
        <v>39</v>
      </c>
      <c r="J79" s="47">
        <v>599</v>
      </c>
      <c r="K79" s="32">
        <v>150</v>
      </c>
      <c r="L79" s="35" t="s">
        <v>332</v>
      </c>
      <c r="M79" s="35" t="s">
        <v>333</v>
      </c>
      <c r="N79" s="39" t="s">
        <v>334</v>
      </c>
    </row>
    <row r="80" ht="33" spans="1:14">
      <c r="A80" s="41" t="s">
        <v>335</v>
      </c>
      <c r="B80" s="22" t="s">
        <v>336</v>
      </c>
      <c r="C80" s="25"/>
      <c r="D80" s="27"/>
      <c r="E80" s="27"/>
      <c r="F80" s="24"/>
      <c r="G80" s="24"/>
      <c r="H80" s="24"/>
      <c r="I80" s="27"/>
      <c r="J80" s="32">
        <f>SUM(J81)</f>
        <v>1300</v>
      </c>
      <c r="K80" s="32">
        <f>SUM(K81)</f>
        <v>550</v>
      </c>
      <c r="L80" s="35"/>
      <c r="M80" s="35"/>
      <c r="N80" s="39"/>
    </row>
    <row r="81" s="1" customFormat="true" ht="142.5" spans="1:14">
      <c r="A81" s="23">
        <v>72</v>
      </c>
      <c r="B81" s="24" t="s">
        <v>336</v>
      </c>
      <c r="C81" s="40" t="s">
        <v>337</v>
      </c>
      <c r="D81" s="24" t="s">
        <v>23</v>
      </c>
      <c r="E81" s="24" t="s">
        <v>24</v>
      </c>
      <c r="F81" s="24" t="s">
        <v>338</v>
      </c>
      <c r="G81" s="24" t="s">
        <v>339</v>
      </c>
      <c r="H81" s="24" t="s">
        <v>340</v>
      </c>
      <c r="I81" s="24" t="s">
        <v>297</v>
      </c>
      <c r="J81" s="26">
        <v>1300</v>
      </c>
      <c r="K81" s="32">
        <v>550</v>
      </c>
      <c r="L81" s="35" t="s">
        <v>341</v>
      </c>
      <c r="M81" s="35" t="s">
        <v>342</v>
      </c>
      <c r="N81" s="39" t="s">
        <v>343</v>
      </c>
    </row>
    <row r="82" ht="28.5" spans="1:14">
      <c r="A82" s="17" t="s">
        <v>344</v>
      </c>
      <c r="B82" s="18" t="s">
        <v>345</v>
      </c>
      <c r="C82" s="40"/>
      <c r="D82" s="24"/>
      <c r="E82" s="24"/>
      <c r="F82" s="24"/>
      <c r="G82" s="24"/>
      <c r="H82" s="24"/>
      <c r="I82" s="24"/>
      <c r="J82" s="32">
        <v>170</v>
      </c>
      <c r="K82" s="32">
        <f>SUM(K83)</f>
        <v>69.412</v>
      </c>
      <c r="L82" s="35"/>
      <c r="M82" s="35"/>
      <c r="N82" s="39"/>
    </row>
    <row r="83" ht="114" spans="1:14">
      <c r="A83" s="23">
        <v>73</v>
      </c>
      <c r="B83" s="24" t="s">
        <v>346</v>
      </c>
      <c r="C83" s="40" t="s">
        <v>347</v>
      </c>
      <c r="D83" s="24" t="s">
        <v>23</v>
      </c>
      <c r="E83" s="24" t="s">
        <v>24</v>
      </c>
      <c r="F83" s="24" t="s">
        <v>348</v>
      </c>
      <c r="G83" s="24" t="s">
        <v>349</v>
      </c>
      <c r="H83" s="24" t="s">
        <v>350</v>
      </c>
      <c r="I83" s="24" t="s">
        <v>351</v>
      </c>
      <c r="J83" s="24">
        <v>170</v>
      </c>
      <c r="K83" s="32">
        <v>69.412</v>
      </c>
      <c r="L83" s="35" t="s">
        <v>352</v>
      </c>
      <c r="M83" s="35" t="s">
        <v>353</v>
      </c>
      <c r="N83" s="39" t="s">
        <v>354</v>
      </c>
    </row>
    <row r="84" ht="28.5" spans="1:14">
      <c r="A84" s="17" t="s">
        <v>355</v>
      </c>
      <c r="B84" s="18" t="s">
        <v>356</v>
      </c>
      <c r="C84" s="40"/>
      <c r="D84" s="24"/>
      <c r="E84" s="24"/>
      <c r="F84" s="24"/>
      <c r="G84" s="24"/>
      <c r="H84" s="24"/>
      <c r="I84" s="24"/>
      <c r="J84" s="32">
        <f>J85+J99</f>
        <v>6891.54</v>
      </c>
      <c r="K84" s="32">
        <f>K85+K99</f>
        <v>1985</v>
      </c>
      <c r="L84" s="35"/>
      <c r="M84" s="35"/>
      <c r="N84" s="39"/>
    </row>
    <row r="85" ht="33" spans="1:14">
      <c r="A85" s="41" t="s">
        <v>20</v>
      </c>
      <c r="B85" s="22" t="s">
        <v>357</v>
      </c>
      <c r="C85" s="40"/>
      <c r="D85" s="24"/>
      <c r="E85" s="24"/>
      <c r="F85" s="24"/>
      <c r="G85" s="24"/>
      <c r="H85" s="24"/>
      <c r="I85" s="24"/>
      <c r="J85" s="32">
        <f>SUM(J86:J98)</f>
        <v>4591.54</v>
      </c>
      <c r="K85" s="32">
        <f>SUM(K86:K98)</f>
        <v>965</v>
      </c>
      <c r="L85" s="35"/>
      <c r="M85" s="35"/>
      <c r="N85" s="39"/>
    </row>
    <row r="86" s="1" customFormat="true" ht="142.5" spans="1:14">
      <c r="A86" s="23">
        <v>74</v>
      </c>
      <c r="B86" s="24" t="s">
        <v>357</v>
      </c>
      <c r="C86" s="40" t="s">
        <v>358</v>
      </c>
      <c r="D86" s="24" t="s">
        <v>23</v>
      </c>
      <c r="E86" s="24" t="s">
        <v>321</v>
      </c>
      <c r="F86" s="24" t="s">
        <v>359</v>
      </c>
      <c r="G86" s="24" t="s">
        <v>209</v>
      </c>
      <c r="H86" s="24" t="s">
        <v>58</v>
      </c>
      <c r="I86" s="24" t="s">
        <v>51</v>
      </c>
      <c r="J86" s="24">
        <v>545.33</v>
      </c>
      <c r="K86" s="32">
        <v>170</v>
      </c>
      <c r="L86" s="35" t="s">
        <v>360</v>
      </c>
      <c r="M86" s="35" t="s">
        <v>361</v>
      </c>
      <c r="N86" s="39" t="s">
        <v>362</v>
      </c>
    </row>
    <row r="87" s="1" customFormat="true" ht="171" spans="1:14">
      <c r="A87" s="23">
        <v>75</v>
      </c>
      <c r="B87" s="24" t="s">
        <v>357</v>
      </c>
      <c r="C87" s="40" t="s">
        <v>363</v>
      </c>
      <c r="D87" s="24" t="s">
        <v>23</v>
      </c>
      <c r="E87" s="24" t="s">
        <v>364</v>
      </c>
      <c r="F87" s="24" t="s">
        <v>365</v>
      </c>
      <c r="G87" s="24" t="s">
        <v>179</v>
      </c>
      <c r="H87" s="24" t="s">
        <v>58</v>
      </c>
      <c r="I87" s="24" t="s">
        <v>45</v>
      </c>
      <c r="J87" s="24">
        <v>540</v>
      </c>
      <c r="K87" s="32">
        <v>110</v>
      </c>
      <c r="L87" s="35" t="s">
        <v>366</v>
      </c>
      <c r="M87" s="35" t="s">
        <v>367</v>
      </c>
      <c r="N87" s="39" t="s">
        <v>368</v>
      </c>
    </row>
    <row r="88" s="1" customFormat="true" ht="156.75" spans="1:14">
      <c r="A88" s="23">
        <v>76</v>
      </c>
      <c r="B88" s="24" t="s">
        <v>357</v>
      </c>
      <c r="C88" s="40" t="s">
        <v>369</v>
      </c>
      <c r="D88" s="24" t="s">
        <v>23</v>
      </c>
      <c r="E88" s="24" t="s">
        <v>370</v>
      </c>
      <c r="F88" s="24" t="s">
        <v>371</v>
      </c>
      <c r="G88" s="24" t="s">
        <v>372</v>
      </c>
      <c r="H88" s="24" t="s">
        <v>58</v>
      </c>
      <c r="I88" s="26" t="s">
        <v>373</v>
      </c>
      <c r="J88" s="24">
        <v>718.06</v>
      </c>
      <c r="K88" s="32">
        <v>180</v>
      </c>
      <c r="L88" s="35" t="s">
        <v>374</v>
      </c>
      <c r="M88" s="35" t="s">
        <v>375</v>
      </c>
      <c r="N88" s="39" t="s">
        <v>376</v>
      </c>
    </row>
    <row r="89" s="1" customFormat="true" ht="185.25" spans="1:14">
      <c r="A89" s="23">
        <v>77</v>
      </c>
      <c r="B89" s="24" t="s">
        <v>357</v>
      </c>
      <c r="C89" s="40" t="s">
        <v>377</v>
      </c>
      <c r="D89" s="42" t="s">
        <v>23</v>
      </c>
      <c r="E89" s="24" t="s">
        <v>378</v>
      </c>
      <c r="F89" s="24" t="s">
        <v>379</v>
      </c>
      <c r="G89" s="24" t="s">
        <v>380</v>
      </c>
      <c r="H89" s="24" t="s">
        <v>350</v>
      </c>
      <c r="I89" s="26" t="s">
        <v>297</v>
      </c>
      <c r="J89" s="24">
        <v>188.97</v>
      </c>
      <c r="K89" s="32">
        <v>80</v>
      </c>
      <c r="L89" s="35" t="s">
        <v>381</v>
      </c>
      <c r="M89" s="35" t="s">
        <v>382</v>
      </c>
      <c r="N89" s="39" t="s">
        <v>383</v>
      </c>
    </row>
    <row r="90" s="1" customFormat="true" ht="156.75" spans="1:14">
      <c r="A90" s="23">
        <v>78</v>
      </c>
      <c r="B90" s="24" t="s">
        <v>357</v>
      </c>
      <c r="C90" s="40" t="s">
        <v>384</v>
      </c>
      <c r="D90" s="43" t="s">
        <v>23</v>
      </c>
      <c r="E90" s="24" t="s">
        <v>378</v>
      </c>
      <c r="F90" s="24" t="s">
        <v>385</v>
      </c>
      <c r="G90" s="24" t="s">
        <v>261</v>
      </c>
      <c r="H90" s="24" t="s">
        <v>350</v>
      </c>
      <c r="I90" s="26" t="s">
        <v>297</v>
      </c>
      <c r="J90" s="24">
        <v>358.25</v>
      </c>
      <c r="K90" s="32">
        <v>68</v>
      </c>
      <c r="L90" s="35" t="s">
        <v>386</v>
      </c>
      <c r="M90" s="35" t="s">
        <v>387</v>
      </c>
      <c r="N90" s="39" t="str">
        <f>VLOOKUP(C90,[1]调整项目库!$C$130:$W$244,21,0)</f>
        <v>产出指标：
1：新建改建公路里程30公里
2：项目（工程）验收合格率≥100%
3：脱贫地区项目务工增加劳动者收入≥22万元
效益指标：
1：脱贫地区居民出行平均缩短时间≥1.5小时
2：工程设计使用年限≥8年
满意度指标
1：受益脱贫人口满意度≥92%</v>
      </c>
    </row>
    <row r="91" s="1" customFormat="true" ht="156.75" spans="1:14">
      <c r="A91" s="23">
        <v>79</v>
      </c>
      <c r="B91" s="24" t="s">
        <v>357</v>
      </c>
      <c r="C91" s="40" t="s">
        <v>388</v>
      </c>
      <c r="D91" s="43" t="s">
        <v>23</v>
      </c>
      <c r="E91" s="24" t="s">
        <v>389</v>
      </c>
      <c r="F91" s="24" t="s">
        <v>390</v>
      </c>
      <c r="G91" s="24" t="s">
        <v>257</v>
      </c>
      <c r="H91" s="24" t="s">
        <v>350</v>
      </c>
      <c r="I91" s="26" t="s">
        <v>297</v>
      </c>
      <c r="J91" s="24">
        <v>259.99</v>
      </c>
      <c r="K91" s="32">
        <v>76</v>
      </c>
      <c r="L91" s="35" t="s">
        <v>391</v>
      </c>
      <c r="M91" s="35" t="s">
        <v>392</v>
      </c>
      <c r="N91" s="39" t="str">
        <f>VLOOKUP(C91,[1]调整项目库!$C$130:$W$244,21,0)</f>
        <v>产出指标：
1：新建改建公路里程16.4公里
2：项目（工程）验收合格率≥100%
3：脱贫地区项目务工增加劳动者收入≥22万元
效益指标：
1：脱贫地区居民出行平均缩短时间≥1.5小时
2：工程设计使用年限≥8年
满意度指标
1：受益脱贫人口满意度≥92%</v>
      </c>
    </row>
    <row r="92" s="1" customFormat="true" ht="156.75" spans="1:14">
      <c r="A92" s="23">
        <v>80</v>
      </c>
      <c r="B92" s="24" t="s">
        <v>357</v>
      </c>
      <c r="C92" s="40" t="s">
        <v>393</v>
      </c>
      <c r="D92" s="42" t="s">
        <v>23</v>
      </c>
      <c r="E92" s="24" t="s">
        <v>24</v>
      </c>
      <c r="F92" s="24" t="s">
        <v>394</v>
      </c>
      <c r="G92" s="24" t="s">
        <v>108</v>
      </c>
      <c r="H92" s="24" t="s">
        <v>350</v>
      </c>
      <c r="I92" s="26" t="s">
        <v>297</v>
      </c>
      <c r="J92" s="24">
        <v>331.1</v>
      </c>
      <c r="K92" s="32">
        <v>66</v>
      </c>
      <c r="L92" s="35" t="s">
        <v>395</v>
      </c>
      <c r="M92" s="35" t="s">
        <v>396</v>
      </c>
      <c r="N92" s="39" t="str">
        <f>VLOOKUP(C92,[1]调整项目库!$C$130:$W$244,21,0)</f>
        <v>产出指标：
1：新建改建公路里程16.4公里
2：项目（工程）验收合格率≥100%
3：脱贫地区项目务工增加劳动者收入≥22万元
效益指标：
1：脱贫地区居民出行平均缩短时间≥1.5小时
2：工程设计使用年限≥8年
满意度指标
1：受益脱贫人口满意度≥92%</v>
      </c>
    </row>
    <row r="93" s="1" customFormat="true" ht="156.75" spans="1:14">
      <c r="A93" s="23">
        <v>81</v>
      </c>
      <c r="B93" s="24" t="s">
        <v>357</v>
      </c>
      <c r="C93" s="40" t="s">
        <v>397</v>
      </c>
      <c r="D93" s="42" t="s">
        <v>23</v>
      </c>
      <c r="E93" s="24" t="s">
        <v>378</v>
      </c>
      <c r="F93" s="24" t="s">
        <v>398</v>
      </c>
      <c r="G93" s="24" t="s">
        <v>26</v>
      </c>
      <c r="H93" s="24" t="s">
        <v>350</v>
      </c>
      <c r="I93" s="26" t="s">
        <v>297</v>
      </c>
      <c r="J93" s="24">
        <v>346.75</v>
      </c>
      <c r="K93" s="32">
        <v>40</v>
      </c>
      <c r="L93" s="35" t="s">
        <v>399</v>
      </c>
      <c r="M93" s="35" t="s">
        <v>396</v>
      </c>
      <c r="N93" s="39" t="str">
        <f>VLOOKUP(C93,[1]调整项目库!$C$130:$W$244,21,0)</f>
        <v>产出指标：
1：新建改建公路里程30公里
2：项目（工程）验收合格率≥100%
3：脱贫地区项目务工增加劳动者收入≥22万元
效益指标：
1：脱贫地区居民出行平均缩短时间≥1.5小时
2：工程设计使用年限≥8年
满意度指标
1：受益脱贫人口满意度≥92%</v>
      </c>
    </row>
    <row r="94" s="1" customFormat="true" ht="156.75" spans="1:14">
      <c r="A94" s="23">
        <v>82</v>
      </c>
      <c r="B94" s="24" t="s">
        <v>357</v>
      </c>
      <c r="C94" s="40" t="s">
        <v>400</v>
      </c>
      <c r="D94" s="42" t="s">
        <v>23</v>
      </c>
      <c r="E94" s="24" t="s">
        <v>24</v>
      </c>
      <c r="F94" s="24" t="s">
        <v>401</v>
      </c>
      <c r="G94" s="24" t="s">
        <v>26</v>
      </c>
      <c r="H94" s="24" t="s">
        <v>350</v>
      </c>
      <c r="I94" s="26" t="s">
        <v>297</v>
      </c>
      <c r="J94" s="24">
        <v>350</v>
      </c>
      <c r="K94" s="32">
        <v>45</v>
      </c>
      <c r="L94" s="35" t="s">
        <v>402</v>
      </c>
      <c r="M94" s="35" t="s">
        <v>396</v>
      </c>
      <c r="N94" s="39" t="str">
        <f>VLOOKUP(C94,[1]调整项目库!$C$130:$W$244,21,0)</f>
        <v>产出指标：
1：新建改建公路里程31公里
2：项目（工程）验收合格率≥100%
3：脱贫地区项目务工增加劳动者收入≥22万元
效益指标：
1：脱贫地区居民出行平均缩短时间≥1.5小时
2：工程设计使用年限≥8年
满意度指标
1：受益脱贫人口满意度≥92%</v>
      </c>
    </row>
    <row r="95" s="1" customFormat="true" ht="156.75" spans="1:14">
      <c r="A95" s="23">
        <v>83</v>
      </c>
      <c r="B95" s="24" t="s">
        <v>357</v>
      </c>
      <c r="C95" s="40" t="s">
        <v>403</v>
      </c>
      <c r="D95" s="42" t="s">
        <v>23</v>
      </c>
      <c r="E95" s="24" t="s">
        <v>378</v>
      </c>
      <c r="F95" s="24" t="s">
        <v>404</v>
      </c>
      <c r="G95" s="24" t="s">
        <v>209</v>
      </c>
      <c r="H95" s="24" t="s">
        <v>350</v>
      </c>
      <c r="I95" s="26" t="s">
        <v>297</v>
      </c>
      <c r="J95" s="24">
        <v>263.45</v>
      </c>
      <c r="K95" s="32">
        <v>50</v>
      </c>
      <c r="L95" s="35" t="s">
        <v>405</v>
      </c>
      <c r="M95" s="35" t="s">
        <v>396</v>
      </c>
      <c r="N95" s="39" t="str">
        <f>VLOOKUP(C95,[1]调整项目库!$C$130:$W$244,21,0)</f>
        <v>产出指标：
1：新建改建公路里程18.3公里
2：项目（工程）验收合格率≥100%
3：脱贫地区项目务工增加劳动者收入≥22万元
效益指标：
1：脱贫地区居民出行平均缩短时间≥1.5小时
2：工程设计使用年限≥8年
满意度指标
1：受益脱贫人口满意度≥92%</v>
      </c>
    </row>
    <row r="96" s="1" customFormat="true" ht="156.75" spans="1:14">
      <c r="A96" s="23">
        <v>84</v>
      </c>
      <c r="B96" s="24" t="s">
        <v>357</v>
      </c>
      <c r="C96" s="40" t="s">
        <v>406</v>
      </c>
      <c r="D96" s="42" t="s">
        <v>23</v>
      </c>
      <c r="E96" s="24" t="s">
        <v>378</v>
      </c>
      <c r="F96" s="24" t="s">
        <v>407</v>
      </c>
      <c r="G96" s="24" t="s">
        <v>408</v>
      </c>
      <c r="H96" s="24" t="s">
        <v>350</v>
      </c>
      <c r="I96" s="26" t="s">
        <v>297</v>
      </c>
      <c r="J96" s="24">
        <v>177.5</v>
      </c>
      <c r="K96" s="32">
        <v>40</v>
      </c>
      <c r="L96" s="35" t="s">
        <v>409</v>
      </c>
      <c r="M96" s="35" t="s">
        <v>396</v>
      </c>
      <c r="N96" s="39" t="str">
        <f>VLOOKUP(C96,[1]调整项目库!$C$130:$W$244,21,0)</f>
        <v>产出指标：
1：新建改建公路里程18.3公里
2：项目（工程）验收合格率≥100%
3：脱贫地区项目务工增加劳动者收入≥22万元
效益指标：
1：脱贫地区居民出行平均缩短时间≥1.5小时
2：工程设计使用年限≥8年
满意度指标
1：受益脱贫人口满意度≥92%</v>
      </c>
    </row>
    <row r="97" s="1" customFormat="true" ht="156.75" spans="1:14">
      <c r="A97" s="23">
        <v>85</v>
      </c>
      <c r="B97" s="24" t="s">
        <v>357</v>
      </c>
      <c r="C97" s="40" t="s">
        <v>410</v>
      </c>
      <c r="D97" s="42" t="s">
        <v>23</v>
      </c>
      <c r="E97" s="24" t="s">
        <v>378</v>
      </c>
      <c r="F97" s="24" t="s">
        <v>411</v>
      </c>
      <c r="G97" s="24" t="s">
        <v>139</v>
      </c>
      <c r="H97" s="24" t="s">
        <v>350</v>
      </c>
      <c r="I97" s="26" t="s">
        <v>297</v>
      </c>
      <c r="J97" s="24">
        <v>234.9</v>
      </c>
      <c r="K97" s="32">
        <v>20</v>
      </c>
      <c r="L97" s="35" t="s">
        <v>412</v>
      </c>
      <c r="M97" s="35" t="s">
        <v>396</v>
      </c>
      <c r="N97" s="39" t="str">
        <f>VLOOKUP(C97,[1]调整项目库!$C$130:$W$244,21,0)</f>
        <v>产出指标：
1：新建改建公路里程6公里
2：项目（工程）验收合格率≥100%
3：脱贫地区项目务工增加劳动者收入≥22万元
效益指标：
1：脱贫地区居民出行平均缩短时间≥1.5小时
2：工程设计使用年限≥8年
满意度指标
1：受益脱贫人口满意度≥92%</v>
      </c>
    </row>
    <row r="98" s="1" customFormat="true" ht="156.75" spans="1:14">
      <c r="A98" s="23">
        <v>86</v>
      </c>
      <c r="B98" s="24" t="s">
        <v>357</v>
      </c>
      <c r="C98" s="40" t="s">
        <v>413</v>
      </c>
      <c r="D98" s="42" t="s">
        <v>23</v>
      </c>
      <c r="E98" s="24" t="s">
        <v>378</v>
      </c>
      <c r="F98" s="24" t="s">
        <v>414</v>
      </c>
      <c r="G98" s="24" t="s">
        <v>415</v>
      </c>
      <c r="H98" s="24" t="s">
        <v>350</v>
      </c>
      <c r="I98" s="26" t="s">
        <v>297</v>
      </c>
      <c r="J98" s="24">
        <v>277.24</v>
      </c>
      <c r="K98" s="32">
        <v>20</v>
      </c>
      <c r="L98" s="35" t="s">
        <v>416</v>
      </c>
      <c r="M98" s="35" t="s">
        <v>417</v>
      </c>
      <c r="N98" s="39" t="str">
        <f>VLOOKUP(C98,[1]调整项目库!$C$130:$W$244,21,0)</f>
        <v>产出指标：
1：新建改建公路里程2.2公里
2：项目（工程）验收合格率≥100%
3：脱贫地区项目务工增加劳动者收入≥22万元
效益指标：
1：脱贫地区居民出行平均缩短时间≥1.5小时
2：工程设计使用年限≥8年
满意度指标
1：受益脱贫人口满意度≥92%</v>
      </c>
    </row>
    <row r="99" ht="33" spans="1:14">
      <c r="A99" s="41" t="s">
        <v>327</v>
      </c>
      <c r="B99" s="22" t="s">
        <v>418</v>
      </c>
      <c r="C99" s="25"/>
      <c r="D99" s="27"/>
      <c r="E99" s="27"/>
      <c r="F99" s="24"/>
      <c r="G99" s="24"/>
      <c r="H99" s="24"/>
      <c r="I99" s="24"/>
      <c r="J99" s="32">
        <f>SUM(J100:J101)</f>
        <v>2300</v>
      </c>
      <c r="K99" s="32">
        <f>SUM(K100:K101)</f>
        <v>1020</v>
      </c>
      <c r="L99" s="35"/>
      <c r="M99" s="35"/>
      <c r="N99" s="39"/>
    </row>
    <row r="100" s="1" customFormat="true" ht="203" customHeight="true" spans="1:14">
      <c r="A100" s="23">
        <v>87</v>
      </c>
      <c r="B100" s="24" t="s">
        <v>419</v>
      </c>
      <c r="C100" s="40" t="s">
        <v>420</v>
      </c>
      <c r="D100" s="24" t="s">
        <v>23</v>
      </c>
      <c r="E100" s="24" t="s">
        <v>24</v>
      </c>
      <c r="F100" s="24" t="s">
        <v>421</v>
      </c>
      <c r="G100" s="24" t="s">
        <v>422</v>
      </c>
      <c r="H100" s="24" t="s">
        <v>58</v>
      </c>
      <c r="I100" s="24" t="s">
        <v>26</v>
      </c>
      <c r="J100" s="24">
        <v>300</v>
      </c>
      <c r="K100" s="32">
        <v>100</v>
      </c>
      <c r="L100" s="35" t="s">
        <v>423</v>
      </c>
      <c r="M100" s="35" t="s">
        <v>424</v>
      </c>
      <c r="N100" s="39" t="s">
        <v>425</v>
      </c>
    </row>
    <row r="101" s="1" customFormat="true" ht="192" customHeight="true" spans="1:14">
      <c r="A101" s="23">
        <v>88</v>
      </c>
      <c r="B101" s="24" t="s">
        <v>419</v>
      </c>
      <c r="C101" s="40" t="s">
        <v>426</v>
      </c>
      <c r="D101" s="26" t="s">
        <v>23</v>
      </c>
      <c r="E101" s="24" t="s">
        <v>24</v>
      </c>
      <c r="F101" s="24" t="s">
        <v>427</v>
      </c>
      <c r="G101" s="24" t="s">
        <v>339</v>
      </c>
      <c r="H101" s="24" t="s">
        <v>58</v>
      </c>
      <c r="I101" s="48" t="s">
        <v>297</v>
      </c>
      <c r="J101" s="49">
        <v>2000</v>
      </c>
      <c r="K101" s="32">
        <v>920</v>
      </c>
      <c r="L101" s="35" t="s">
        <v>428</v>
      </c>
      <c r="M101" s="35" t="s">
        <v>429</v>
      </c>
      <c r="N101" s="39" t="s">
        <v>430</v>
      </c>
    </row>
    <row r="102" ht="40" customHeight="true" spans="1:14">
      <c r="A102" s="17" t="s">
        <v>431</v>
      </c>
      <c r="B102" s="18" t="s">
        <v>432</v>
      </c>
      <c r="C102" s="40"/>
      <c r="D102" s="26"/>
      <c r="E102" s="26"/>
      <c r="F102" s="24"/>
      <c r="G102" s="24"/>
      <c r="H102" s="24"/>
      <c r="I102" s="24"/>
      <c r="J102" s="50">
        <f>SUM(J103:J107)</f>
        <v>1178.25</v>
      </c>
      <c r="K102" s="50">
        <f>SUM(K103:K107)</f>
        <v>432.69</v>
      </c>
      <c r="L102" s="35"/>
      <c r="M102" s="35"/>
      <c r="N102" s="39"/>
    </row>
    <row r="103" s="1" customFormat="true" ht="142.5" spans="1:14">
      <c r="A103" s="23">
        <v>89</v>
      </c>
      <c r="B103" s="24" t="s">
        <v>433</v>
      </c>
      <c r="C103" s="40" t="s">
        <v>434</v>
      </c>
      <c r="D103" s="24" t="s">
        <v>23</v>
      </c>
      <c r="E103" s="24" t="s">
        <v>24</v>
      </c>
      <c r="F103" s="24" t="s">
        <v>435</v>
      </c>
      <c r="G103" s="24" t="s">
        <v>436</v>
      </c>
      <c r="H103" s="24" t="s">
        <v>340</v>
      </c>
      <c r="I103" s="24" t="s">
        <v>26</v>
      </c>
      <c r="J103" s="24">
        <v>298.59</v>
      </c>
      <c r="K103" s="32">
        <v>118.59</v>
      </c>
      <c r="L103" s="35" t="s">
        <v>437</v>
      </c>
      <c r="M103" s="35" t="s">
        <v>438</v>
      </c>
      <c r="N103" s="39" t="s">
        <v>439</v>
      </c>
    </row>
    <row r="104" s="1" customFormat="true" ht="128.25" spans="1:14">
      <c r="A104" s="23">
        <v>90</v>
      </c>
      <c r="B104" s="24" t="s">
        <v>433</v>
      </c>
      <c r="C104" s="40" t="s">
        <v>440</v>
      </c>
      <c r="D104" s="24" t="s">
        <v>23</v>
      </c>
      <c r="E104" s="24" t="s">
        <v>24</v>
      </c>
      <c r="F104" s="24" t="s">
        <v>441</v>
      </c>
      <c r="G104" s="24" t="s">
        <v>442</v>
      </c>
      <c r="H104" s="24" t="s">
        <v>340</v>
      </c>
      <c r="I104" s="24" t="s">
        <v>33</v>
      </c>
      <c r="J104" s="24">
        <v>81</v>
      </c>
      <c r="K104" s="32">
        <v>14</v>
      </c>
      <c r="L104" s="35" t="s">
        <v>443</v>
      </c>
      <c r="M104" s="35" t="s">
        <v>438</v>
      </c>
      <c r="N104" s="39" t="s">
        <v>444</v>
      </c>
    </row>
    <row r="105" s="1" customFormat="true" ht="142.5" spans="1:14">
      <c r="A105" s="23">
        <v>91</v>
      </c>
      <c r="B105" s="24" t="s">
        <v>433</v>
      </c>
      <c r="C105" s="40" t="s">
        <v>445</v>
      </c>
      <c r="D105" s="24" t="s">
        <v>23</v>
      </c>
      <c r="E105" s="24" t="s">
        <v>24</v>
      </c>
      <c r="F105" s="24" t="s">
        <v>446</v>
      </c>
      <c r="G105" s="24" t="s">
        <v>447</v>
      </c>
      <c r="H105" s="24" t="s">
        <v>340</v>
      </c>
      <c r="I105" s="24" t="s">
        <v>51</v>
      </c>
      <c r="J105" s="24">
        <v>199.26</v>
      </c>
      <c r="K105" s="32">
        <v>62</v>
      </c>
      <c r="L105" s="35" t="s">
        <v>448</v>
      </c>
      <c r="M105" s="35" t="s">
        <v>438</v>
      </c>
      <c r="N105" s="39" t="s">
        <v>449</v>
      </c>
    </row>
    <row r="106" s="1" customFormat="true" ht="185.25" spans="1:14">
      <c r="A106" s="23">
        <v>92</v>
      </c>
      <c r="B106" s="24" t="s">
        <v>433</v>
      </c>
      <c r="C106" s="40" t="s">
        <v>450</v>
      </c>
      <c r="D106" s="24" t="s">
        <v>23</v>
      </c>
      <c r="E106" s="24" t="s">
        <v>24</v>
      </c>
      <c r="F106" s="24" t="s">
        <v>451</v>
      </c>
      <c r="G106" s="24" t="s">
        <v>452</v>
      </c>
      <c r="H106" s="24" t="s">
        <v>340</v>
      </c>
      <c r="I106" s="24" t="s">
        <v>45</v>
      </c>
      <c r="J106" s="24">
        <v>356.4</v>
      </c>
      <c r="K106" s="32">
        <v>141.1</v>
      </c>
      <c r="L106" s="35" t="s">
        <v>453</v>
      </c>
      <c r="M106" s="35" t="s">
        <v>438</v>
      </c>
      <c r="N106" s="39" t="s">
        <v>454</v>
      </c>
    </row>
    <row r="107" s="1" customFormat="true" ht="142.5" spans="1:14">
      <c r="A107" s="23">
        <v>93</v>
      </c>
      <c r="B107" s="24" t="s">
        <v>433</v>
      </c>
      <c r="C107" s="40" t="s">
        <v>455</v>
      </c>
      <c r="D107" s="24" t="s">
        <v>23</v>
      </c>
      <c r="E107" s="24" t="s">
        <v>24</v>
      </c>
      <c r="F107" s="24" t="s">
        <v>456</v>
      </c>
      <c r="G107" s="24" t="s">
        <v>457</v>
      </c>
      <c r="H107" s="24" t="s">
        <v>340</v>
      </c>
      <c r="I107" s="24" t="s">
        <v>39</v>
      </c>
      <c r="J107" s="24">
        <v>243</v>
      </c>
      <c r="K107" s="32">
        <v>97</v>
      </c>
      <c r="L107" s="35" t="s">
        <v>458</v>
      </c>
      <c r="M107" s="35" t="s">
        <v>438</v>
      </c>
      <c r="N107" s="39" t="s">
        <v>459</v>
      </c>
    </row>
    <row r="108" ht="28.5" spans="1:14">
      <c r="A108" s="17" t="s">
        <v>460</v>
      </c>
      <c r="B108" s="18" t="s">
        <v>461</v>
      </c>
      <c r="C108" s="40"/>
      <c r="D108" s="26"/>
      <c r="E108" s="26"/>
      <c r="F108" s="24"/>
      <c r="G108" s="24"/>
      <c r="H108" s="24"/>
      <c r="I108" s="24"/>
      <c r="J108" s="32">
        <f>SUM(J109:J112)</f>
        <v>397.35</v>
      </c>
      <c r="K108" s="32">
        <f>SUM(K109:K112)</f>
        <v>166.85</v>
      </c>
      <c r="L108" s="35"/>
      <c r="M108" s="35"/>
      <c r="N108" s="39"/>
    </row>
    <row r="109" s="1" customFormat="true" ht="125" customHeight="true" spans="1:14">
      <c r="A109" s="23">
        <v>94</v>
      </c>
      <c r="B109" s="24" t="s">
        <v>461</v>
      </c>
      <c r="C109" s="40" t="s">
        <v>462</v>
      </c>
      <c r="D109" s="24" t="s">
        <v>23</v>
      </c>
      <c r="E109" s="24" t="s">
        <v>24</v>
      </c>
      <c r="F109" s="24" t="s">
        <v>463</v>
      </c>
      <c r="G109" s="24" t="s">
        <v>51</v>
      </c>
      <c r="H109" s="24" t="s">
        <v>464</v>
      </c>
      <c r="I109" s="24" t="s">
        <v>51</v>
      </c>
      <c r="J109" s="26">
        <v>86.15</v>
      </c>
      <c r="K109" s="32">
        <v>58.8</v>
      </c>
      <c r="L109" s="35" t="s">
        <v>465</v>
      </c>
      <c r="M109" s="35" t="s">
        <v>466</v>
      </c>
      <c r="N109" s="39" t="s">
        <v>467</v>
      </c>
    </row>
    <row r="110" s="1" customFormat="true" ht="125" customHeight="true" spans="1:14">
      <c r="A110" s="23">
        <v>95</v>
      </c>
      <c r="B110" s="24" t="s">
        <v>461</v>
      </c>
      <c r="C110" s="40" t="s">
        <v>468</v>
      </c>
      <c r="D110" s="24" t="s">
        <v>23</v>
      </c>
      <c r="E110" s="24" t="s">
        <v>24</v>
      </c>
      <c r="F110" s="24" t="s">
        <v>469</v>
      </c>
      <c r="G110" s="24" t="s">
        <v>33</v>
      </c>
      <c r="H110" s="24" t="s">
        <v>464</v>
      </c>
      <c r="I110" s="24" t="s">
        <v>33</v>
      </c>
      <c r="J110" s="26">
        <v>48.95</v>
      </c>
      <c r="K110" s="32">
        <v>22</v>
      </c>
      <c r="L110" s="35" t="s">
        <v>470</v>
      </c>
      <c r="M110" s="35" t="s">
        <v>471</v>
      </c>
      <c r="N110" s="39" t="s">
        <v>472</v>
      </c>
    </row>
    <row r="111" s="1" customFormat="true" ht="174" customHeight="true" spans="1:14">
      <c r="A111" s="23">
        <v>96</v>
      </c>
      <c r="B111" s="24" t="s">
        <v>461</v>
      </c>
      <c r="C111" s="40" t="s">
        <v>473</v>
      </c>
      <c r="D111" s="24" t="s">
        <v>23</v>
      </c>
      <c r="E111" s="24" t="s">
        <v>24</v>
      </c>
      <c r="F111" s="24" t="s">
        <v>474</v>
      </c>
      <c r="G111" s="24" t="s">
        <v>45</v>
      </c>
      <c r="H111" s="24" t="s">
        <v>464</v>
      </c>
      <c r="I111" s="24" t="s">
        <v>45</v>
      </c>
      <c r="J111" s="26">
        <v>108.2</v>
      </c>
      <c r="K111" s="32">
        <v>32</v>
      </c>
      <c r="L111" s="35" t="s">
        <v>475</v>
      </c>
      <c r="M111" s="35" t="s">
        <v>476</v>
      </c>
      <c r="N111" s="39" t="s">
        <v>477</v>
      </c>
    </row>
    <row r="112" s="1" customFormat="true" ht="174" customHeight="true" spans="1:14">
      <c r="A112" s="23">
        <v>97</v>
      </c>
      <c r="B112" s="24" t="s">
        <v>461</v>
      </c>
      <c r="C112" s="40" t="s">
        <v>478</v>
      </c>
      <c r="D112" s="24" t="s">
        <v>23</v>
      </c>
      <c r="E112" s="24" t="s">
        <v>24</v>
      </c>
      <c r="F112" s="24" t="s">
        <v>479</v>
      </c>
      <c r="G112" s="24" t="s">
        <v>26</v>
      </c>
      <c r="H112" s="24" t="s">
        <v>464</v>
      </c>
      <c r="I112" s="24" t="s">
        <v>26</v>
      </c>
      <c r="J112" s="26">
        <v>154.05</v>
      </c>
      <c r="K112" s="32">
        <v>54.05</v>
      </c>
      <c r="L112" s="35" t="s">
        <v>480</v>
      </c>
      <c r="M112" s="35" t="s">
        <v>481</v>
      </c>
      <c r="N112" s="39" t="s">
        <v>482</v>
      </c>
    </row>
  </sheetData>
  <autoFilter ref="A4:N112">
    <extLst/>
  </autoFilter>
  <mergeCells count="2">
    <mergeCell ref="A2:N2"/>
    <mergeCell ref="A5:I5"/>
  </mergeCells>
  <pageMargins left="0.472222222222222" right="0.275" top="0.314583333333333" bottom="0.275" header="0.354166666666667" footer="0.236111111111111"/>
  <pageSetup paperSize="9" scale="53"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2023-04-01T13:11:00Z</dcterms:created>
  <dcterms:modified xsi:type="dcterms:W3CDTF">2023-06-08T16:41:55Z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1F15939B0B70431B81FBE17ACF1702E6_13</vt:lpwstr>
  </property>
  <property fmtid="{D5CDD505-2E9C-101B-9397-08002B2CF9AE}" pid="3" name="KSOProductBuildVer">
    <vt:lpwstr>2052-11.8.2.9864</vt:lpwstr>
  </property>
</Properties>
</file>