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直达资金支付进度表" sheetId="1" r:id="rId1"/>
    <sheet name="直达资金支付进度表（不含衔接资金）" sheetId="2" r:id="rId2"/>
  </sheets>
  <definedNames/>
  <calcPr fullCalcOnLoad="1"/>
</workbook>
</file>

<file path=xl/sharedStrings.xml><?xml version="1.0" encoding="utf-8"?>
<sst xmlns="http://schemas.openxmlformats.org/spreadsheetml/2006/main" count="78" uniqueCount="46">
  <si>
    <t>红寺堡区2023年中央直达资金支付进度汇总表（11月底）</t>
  </si>
  <si>
    <t>数据截止日期：2023/11/30</t>
  </si>
  <si>
    <t>单位：万元</t>
  </si>
  <si>
    <t>序号</t>
  </si>
  <si>
    <t>单位</t>
  </si>
  <si>
    <t>分配金额</t>
  </si>
  <si>
    <t>部门支付金额</t>
  </si>
  <si>
    <t>未支付资金</t>
  </si>
  <si>
    <t>支付率</t>
  </si>
  <si>
    <t>备注</t>
  </si>
  <si>
    <t>社会保险基金专户</t>
  </si>
  <si>
    <t>养老保险基金、城乡医疗救助补助，已支付完毕。</t>
  </si>
  <si>
    <t>退役军人事务局</t>
  </si>
  <si>
    <t>优抚对象生活补助及医疗补助（生活补助按月发放，看病依据申请据实进行补贴）。11月份无支付计划</t>
  </si>
  <si>
    <t>残疾人联合会</t>
  </si>
  <si>
    <t>残疾人康复、残疾人助学、残疾人托养服务、阳关助残小康计划、产业扶持、残疾人职业技能培训、残疾人自主就业创业等项目，剩余资金按照项目进度进行支付。资金已拨付，等待单位支付，预计12月底支付完毕</t>
  </si>
  <si>
    <t>财政局</t>
  </si>
  <si>
    <t>在编人员工资性支出（已经支付完毕），创业担保贴息资金剩余资金属于人社局、妇联创业担保奖补资金，按照项目进度进行支付。</t>
  </si>
  <si>
    <t>农业农村局</t>
  </si>
  <si>
    <t>耕地地力保护补贴，耕地地力提升项目。年初初步核实面积在补贴审核中发现多申报面积，余7.5万元。耕地地力提升等项目预计11月份支付264.0690万元。</t>
  </si>
  <si>
    <t>衔接资金</t>
  </si>
  <si>
    <t>衔接资金。第一批中央衔接资金35262万元，自治区衔接资金10311万元。第二批中央衔接资金6281万元。预计11月份支付3000万元</t>
  </si>
  <si>
    <t>人力资源和社会保障局</t>
  </si>
  <si>
    <t>公益性岗位、事业单位见习、实习、灵活就业、创业补贴等2694万元（按月支付），预计11月份支出220万元。</t>
  </si>
  <si>
    <t>自然资源局</t>
  </si>
  <si>
    <t>生态护林员补助。森林生态效益补偿资金，退耕还林补助。生态护林员11月份预计支付23万元，退耕还林补助及森林生态效益补偿资金预计11月份支付0万元。</t>
  </si>
  <si>
    <t>教育系统</t>
  </si>
  <si>
    <t>公用经费据实结算、春秋季学期困难学生补助已发放、特岗教师工资按月发放、农村校舍维修资金待学生放假后进场、营养改善计划按月据实结算。预计11月份支付324.7万元</t>
  </si>
  <si>
    <t>民政局</t>
  </si>
  <si>
    <t>城市低保、农村低保、临时救助按月支付。11月份预计支付800万元</t>
  </si>
  <si>
    <t>卫生系统</t>
  </si>
  <si>
    <t>公共卫生经费，基层医疗卫生机构推进国家基本药物制度、计划生育家庭扶助资金，卫生健康人才培养，人民医院能力建设等项目。预计11月份支出180.25万元。疫情防控资金根据项目进度支付</t>
  </si>
  <si>
    <t>住房城乡建设和交通局</t>
  </si>
  <si>
    <t>农村危房改造资金：工程正在进行中，完成后等待上级部门验收，待验收后支付资金。农村客运高质量发展补助资金，按照项目进度进行支付。农村公路养护工程资金，。预计11月份支付171万元。</t>
  </si>
  <si>
    <t>新民街道办事处</t>
  </si>
  <si>
    <t>棚户区搬迁安置款。预计11月份支付800万元</t>
  </si>
  <si>
    <t>医疗保障局</t>
  </si>
  <si>
    <t>宣传、监管、能力建设，10月份医保征缴业务开始，逐步加大支付力度。预计11月份支付15万元</t>
  </si>
  <si>
    <t>中央直达小计</t>
  </si>
  <si>
    <t>注：直达资金实行全链条、全过程监控，要求拨付到最终收款人，并按照时间过半，任务超半的要求对直达资 金支付进度每月进行通报，且直接通报到区委、区政府。</t>
  </si>
  <si>
    <t>红寺堡区直达资金支付进度汇总表</t>
  </si>
  <si>
    <t>未支付金额</t>
  </si>
  <si>
    <t>养老保险基金、城乡医疗救助补助已支付完毕。</t>
  </si>
  <si>
    <t>残联</t>
  </si>
  <si>
    <t>新民街道办</t>
  </si>
  <si>
    <t>合计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</si>
</sst>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.00_);_(* \(#,##0.00\);_(* &quot;-&quot;??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0.00_ "/>
  </numFmts>
  <fonts count="54">
    <font>
      <sz val="10"/>
      <name val="Arial"/>
      <family val="2"/>
    </font>
    <font>
      <sz val="11"/>
      <name val="宋体"/>
      <family val="0"/>
    </font>
    <font>
      <sz val="9"/>
      <name val="Arial"/>
      <family val="2"/>
    </font>
    <font>
      <sz val="20"/>
      <name val="方正小标宋_GBK"/>
      <family val="0"/>
    </font>
    <font>
      <b/>
      <sz val="11"/>
      <name val="宋体"/>
      <family val="0"/>
    </font>
    <font>
      <sz val="10"/>
      <name val="宋体"/>
      <family val="0"/>
    </font>
    <font>
      <b/>
      <sz val="10"/>
      <color indexed="10"/>
      <name val="宋体"/>
      <family val="0"/>
    </font>
    <font>
      <sz val="10"/>
      <name val="方正书宋_GBK"/>
      <family val="0"/>
    </font>
    <font>
      <b/>
      <sz val="12"/>
      <name val="宋体"/>
      <family val="0"/>
    </font>
    <font>
      <sz val="9"/>
      <name val="宋体"/>
      <family val="0"/>
    </font>
    <font>
      <sz val="9"/>
      <name val="方正书宋_GBK"/>
      <family val="0"/>
    </font>
    <font>
      <sz val="9"/>
      <color indexed="8"/>
      <name val="宋体"/>
      <family val="0"/>
    </font>
    <font>
      <b/>
      <sz val="10"/>
      <color indexed="10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sz val="18"/>
      <color theme="3"/>
      <name val="Cambria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b/>
      <sz val="10"/>
      <color rgb="FFFF0000"/>
      <name val="宋体"/>
      <family val="0"/>
    </font>
    <font>
      <sz val="9"/>
      <color theme="1"/>
      <name val="Calibri"/>
      <family val="0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/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3" fillId="3" borderId="0" applyNumberFormat="0" applyBorder="0" applyAlignment="0" applyProtection="0"/>
    <xf numFmtId="0" fontId="34" fillId="4" borderId="1" applyNumberFormat="0" applyAlignment="0" applyProtection="0"/>
    <xf numFmtId="0" fontId="35" fillId="5" borderId="2" applyNumberFormat="0" applyAlignment="0" applyProtection="0"/>
    <xf numFmtId="0" fontId="36" fillId="6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4" applyNumberFormat="0" applyFill="0" applyAlignment="0" applyProtection="0"/>
    <xf numFmtId="0" fontId="33" fillId="7" borderId="0" applyNumberFormat="0" applyBorder="0" applyAlignment="0" applyProtection="0"/>
    <xf numFmtId="176" fontId="0" fillId="0" borderId="0" applyFont="0" applyFill="0" applyBorder="0" applyAlignment="0" applyProtection="0"/>
    <xf numFmtId="0" fontId="33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32" fillId="9" borderId="0" applyNumberFormat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2" fillId="12" borderId="0" applyNumberFormat="0" applyBorder="0" applyAlignment="0" applyProtection="0"/>
    <xf numFmtId="177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3" fillId="13" borderId="0" applyNumberFormat="0" applyBorder="0" applyAlignment="0" applyProtection="0"/>
    <xf numFmtId="0" fontId="45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33" fillId="14" borderId="0" applyNumberFormat="0" applyBorder="0" applyAlignment="0" applyProtection="0"/>
    <xf numFmtId="17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33" fillId="15" borderId="0" applyNumberFormat="0" applyBorder="0" applyAlignment="0" applyProtection="0"/>
    <xf numFmtId="0" fontId="0" fillId="16" borderId="8" applyNumberFormat="0" applyFont="0" applyAlignment="0" applyProtection="0"/>
    <xf numFmtId="0" fontId="32" fillId="17" borderId="0" applyNumberFormat="0" applyBorder="0" applyAlignment="0" applyProtection="0"/>
    <xf numFmtId="0" fontId="47" fillId="18" borderId="0" applyNumberFormat="0" applyBorder="0" applyAlignment="0" applyProtection="0"/>
    <xf numFmtId="0" fontId="33" fillId="19" borderId="0" applyNumberFormat="0" applyBorder="0" applyAlignment="0" applyProtection="0"/>
    <xf numFmtId="0" fontId="48" fillId="20" borderId="0" applyNumberFormat="0" applyBorder="0" applyAlignment="0" applyProtection="0"/>
    <xf numFmtId="0" fontId="49" fillId="4" borderId="9" applyNumberFormat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9" fontId="0" fillId="0" borderId="0" applyFont="0" applyFill="0" applyBorder="0" applyAlignment="0" applyProtection="0"/>
    <xf numFmtId="0" fontId="32" fillId="26" borderId="0" applyNumberFormat="0" applyBorder="0" applyAlignment="0" applyProtection="0"/>
    <xf numFmtId="179" fontId="0" fillId="0" borderId="0" applyFont="0" applyFill="0" applyBorder="0" applyAlignment="0" applyProtection="0"/>
    <xf numFmtId="0" fontId="32" fillId="27" borderId="0" applyNumberFormat="0" applyBorder="0" applyAlignment="0" applyProtection="0"/>
    <xf numFmtId="0" fontId="33" fillId="28" borderId="0" applyNumberFormat="0" applyBorder="0" applyAlignment="0" applyProtection="0"/>
    <xf numFmtId="0" fontId="50" fillId="29" borderId="9" applyNumberFormat="0" applyAlignment="0" applyProtection="0"/>
    <xf numFmtId="0" fontId="33" fillId="30" borderId="0" applyNumberFormat="0" applyBorder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10" fontId="0" fillId="0" borderId="0" xfId="0" applyNumberForma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180" fontId="5" fillId="33" borderId="13" xfId="0" applyNumberFormat="1" applyFont="1" applyFill="1" applyBorder="1" applyAlignment="1">
      <alignment horizontal="center" vertical="center"/>
    </xf>
    <xf numFmtId="180" fontId="5" fillId="0" borderId="13" xfId="0" applyNumberFormat="1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51" fillId="0" borderId="13" xfId="0" applyFont="1" applyFill="1" applyBorder="1" applyAlignment="1">
      <alignment horizontal="center" vertical="center"/>
    </xf>
    <xf numFmtId="180" fontId="51" fillId="0" borderId="13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10" fontId="5" fillId="0" borderId="0" xfId="0" applyNumberFormat="1" applyFont="1" applyFill="1" applyAlignment="1">
      <alignment horizontal="center" vertical="center"/>
    </xf>
    <xf numFmtId="0" fontId="4" fillId="0" borderId="16" xfId="0" applyFont="1" applyFill="1" applyBorder="1" applyAlignment="1">
      <alignment horizontal="center" vertical="center" wrapText="1"/>
    </xf>
    <xf numFmtId="10" fontId="4" fillId="0" borderId="13" xfId="0" applyNumberFormat="1" applyFont="1" applyFill="1" applyBorder="1" applyAlignment="1">
      <alignment horizontal="center" vertical="center" wrapText="1"/>
    </xf>
    <xf numFmtId="10" fontId="8" fillId="0" borderId="13" xfId="0" applyNumberFormat="1" applyFont="1" applyFill="1" applyBorder="1" applyAlignment="1">
      <alignment horizontal="center" vertical="center" wrapText="1"/>
    </xf>
    <xf numFmtId="180" fontId="5" fillId="0" borderId="13" xfId="0" applyNumberFormat="1" applyFont="1" applyFill="1" applyBorder="1" applyAlignment="1">
      <alignment horizontal="center" vertical="center"/>
    </xf>
    <xf numFmtId="10" fontId="0" fillId="0" borderId="13" xfId="0" applyNumberFormat="1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vertical="center" wrapText="1"/>
    </xf>
    <xf numFmtId="0" fontId="10" fillId="0" borderId="13" xfId="0" applyFont="1" applyFill="1" applyBorder="1" applyAlignment="1">
      <alignment vertical="center" wrapText="1"/>
    </xf>
    <xf numFmtId="0" fontId="52" fillId="0" borderId="13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vertical="center" wrapText="1"/>
    </xf>
    <xf numFmtId="10" fontId="53" fillId="0" borderId="13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/>
    </xf>
    <xf numFmtId="0" fontId="7" fillId="0" borderId="17" xfId="0" applyFont="1" applyFill="1" applyBorder="1" applyAlignment="1">
      <alignment horizontal="center" vertical="center" wrapText="1"/>
    </xf>
    <xf numFmtId="10" fontId="2" fillId="0" borderId="0" xfId="0" applyNumberFormat="1" applyFont="1" applyFill="1" applyAlignment="1">
      <alignment/>
    </xf>
    <xf numFmtId="0" fontId="0" fillId="33" borderId="0" xfId="0" applyFill="1" applyAlignment="1">
      <alignment horizontal="center" vertical="center"/>
    </xf>
    <xf numFmtId="0" fontId="3" fillId="33" borderId="0" xfId="0" applyFont="1" applyFill="1" applyAlignment="1">
      <alignment horizontal="center" vertical="center" wrapText="1"/>
    </xf>
    <xf numFmtId="0" fontId="1" fillId="33" borderId="0" xfId="0" applyFont="1" applyFill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180" fontId="5" fillId="33" borderId="13" xfId="0" applyNumberFormat="1" applyFont="1" applyFill="1" applyBorder="1" applyAlignment="1" applyProtection="1">
      <alignment horizontal="center" vertical="center"/>
      <protection locked="0"/>
    </xf>
    <xf numFmtId="0" fontId="5" fillId="0" borderId="13" xfId="0" applyFont="1" applyFill="1" applyBorder="1" applyAlignment="1">
      <alignment horizontal="center" vertical="center"/>
    </xf>
    <xf numFmtId="180" fontId="51" fillId="33" borderId="13" xfId="0" applyNumberFormat="1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tabSelected="1" zoomScaleSheetLayoutView="100" workbookViewId="0" topLeftCell="A1">
      <selection activeCell="A1" sqref="A1:G1"/>
    </sheetView>
  </sheetViews>
  <sheetFormatPr defaultColWidth="8.8515625" defaultRowHeight="12.75"/>
  <cols>
    <col min="1" max="1" width="7.28125" style="3" customWidth="1"/>
    <col min="2" max="2" width="27.28125" style="3" customWidth="1"/>
    <col min="3" max="3" width="17.00390625" style="34" customWidth="1"/>
    <col min="4" max="4" width="18.140625" style="4" customWidth="1"/>
    <col min="5" max="5" width="16.421875" style="4" customWidth="1"/>
    <col min="6" max="6" width="16.8515625" style="5" customWidth="1"/>
    <col min="7" max="7" width="102.28125" style="3" customWidth="1"/>
    <col min="8" max="12" width="8.8515625" style="3" customWidth="1"/>
    <col min="13" max="13" width="11.00390625" style="3" bestFit="1" customWidth="1"/>
    <col min="14" max="16384" width="8.8515625" style="3" customWidth="1"/>
  </cols>
  <sheetData>
    <row r="1" spans="1:7" ht="34.5" customHeight="1">
      <c r="A1" s="6" t="s">
        <v>0</v>
      </c>
      <c r="B1" s="6"/>
      <c r="C1" s="35"/>
      <c r="D1" s="6"/>
      <c r="E1" s="6"/>
      <c r="F1" s="6"/>
      <c r="G1" s="6"/>
    </row>
    <row r="2" spans="1:7" ht="19.5" customHeight="1">
      <c r="A2" s="7" t="s">
        <v>1</v>
      </c>
      <c r="B2" s="7"/>
      <c r="C2" s="36"/>
      <c r="D2" s="7"/>
      <c r="F2" s="20" t="s">
        <v>2</v>
      </c>
      <c r="G2" s="20"/>
    </row>
    <row r="3" spans="1:7" s="1" customFormat="1" ht="25.5" customHeight="1">
      <c r="A3" s="37" t="s">
        <v>3</v>
      </c>
      <c r="B3" s="37" t="s">
        <v>4</v>
      </c>
      <c r="C3" s="38" t="s">
        <v>5</v>
      </c>
      <c r="D3" s="39" t="s">
        <v>6</v>
      </c>
      <c r="E3" s="44" t="s">
        <v>7</v>
      </c>
      <c r="F3" s="23" t="s">
        <v>8</v>
      </c>
      <c r="G3" s="23" t="s">
        <v>9</v>
      </c>
    </row>
    <row r="4" spans="1:13" s="2" customFormat="1" ht="27" customHeight="1">
      <c r="A4" s="11">
        <v>1</v>
      </c>
      <c r="B4" s="12" t="s">
        <v>10</v>
      </c>
      <c r="C4" s="13">
        <v>6187.92</v>
      </c>
      <c r="D4" s="14">
        <v>6187.92</v>
      </c>
      <c r="E4" s="24">
        <f aca="true" t="shared" si="0" ref="E4:E18">C4-D4</f>
        <v>0</v>
      </c>
      <c r="F4" s="25">
        <f aca="true" t="shared" si="1" ref="F4:F18">D4/C4</f>
        <v>1</v>
      </c>
      <c r="G4" s="26" t="s">
        <v>11</v>
      </c>
      <c r="M4" s="33"/>
    </row>
    <row r="5" spans="1:7" s="2" customFormat="1" ht="27.75" customHeight="1">
      <c r="A5" s="11">
        <v>2</v>
      </c>
      <c r="B5" s="12" t="s">
        <v>12</v>
      </c>
      <c r="C5" s="40">
        <v>164.5</v>
      </c>
      <c r="D5" s="14">
        <v>162.32</v>
      </c>
      <c r="E5" s="24">
        <f t="shared" si="0"/>
        <v>2.180000000000007</v>
      </c>
      <c r="F5" s="25">
        <f t="shared" si="1"/>
        <v>0.9867477203647416</v>
      </c>
      <c r="G5" s="27" t="s">
        <v>13</v>
      </c>
    </row>
    <row r="6" spans="1:7" s="2" customFormat="1" ht="33" customHeight="1">
      <c r="A6" s="11">
        <v>3</v>
      </c>
      <c r="B6" s="15" t="s">
        <v>14</v>
      </c>
      <c r="C6" s="13">
        <v>97.7</v>
      </c>
      <c r="D6" s="14">
        <v>96.2</v>
      </c>
      <c r="E6" s="24">
        <f t="shared" si="0"/>
        <v>1.5</v>
      </c>
      <c r="F6" s="25">
        <f t="shared" si="1"/>
        <v>0.984646878198567</v>
      </c>
      <c r="G6" s="27" t="s">
        <v>15</v>
      </c>
    </row>
    <row r="7" spans="1:13" s="2" customFormat="1" ht="27" customHeight="1">
      <c r="A7" s="11">
        <v>4</v>
      </c>
      <c r="B7" s="12" t="s">
        <v>16</v>
      </c>
      <c r="C7" s="13">
        <v>17706.56</v>
      </c>
      <c r="D7" s="14">
        <v>16940.26</v>
      </c>
      <c r="E7" s="24">
        <f t="shared" si="0"/>
        <v>766.3000000000029</v>
      </c>
      <c r="F7" s="25">
        <f t="shared" si="1"/>
        <v>0.9567222543509296</v>
      </c>
      <c r="G7" s="28" t="s">
        <v>17</v>
      </c>
      <c r="M7" s="33"/>
    </row>
    <row r="8" spans="1:7" s="2" customFormat="1" ht="33" customHeight="1">
      <c r="A8" s="11">
        <v>5</v>
      </c>
      <c r="B8" s="12" t="s">
        <v>18</v>
      </c>
      <c r="C8" s="13">
        <v>4237</v>
      </c>
      <c r="D8" s="14">
        <v>3963.68</v>
      </c>
      <c r="E8" s="24">
        <f t="shared" si="0"/>
        <v>273.32000000000016</v>
      </c>
      <c r="F8" s="25">
        <f t="shared" si="1"/>
        <v>0.9354920934623554</v>
      </c>
      <c r="G8" s="27" t="s">
        <v>19</v>
      </c>
    </row>
    <row r="9" spans="1:7" s="2" customFormat="1" ht="28.5" customHeight="1">
      <c r="A9" s="11">
        <v>6</v>
      </c>
      <c r="B9" s="41" t="s">
        <v>20</v>
      </c>
      <c r="C9" s="13">
        <v>51854</v>
      </c>
      <c r="D9" s="14">
        <v>46825.14</v>
      </c>
      <c r="E9" s="24">
        <f t="shared" si="0"/>
        <v>5028.860000000001</v>
      </c>
      <c r="F9" s="25">
        <f t="shared" si="1"/>
        <v>0.9030188606472017</v>
      </c>
      <c r="G9" s="26" t="s">
        <v>21</v>
      </c>
    </row>
    <row r="10" spans="1:13" s="2" customFormat="1" ht="33" customHeight="1">
      <c r="A10" s="11">
        <v>7</v>
      </c>
      <c r="B10" s="12" t="s">
        <v>22</v>
      </c>
      <c r="C10" s="13">
        <v>3321</v>
      </c>
      <c r="D10" s="14">
        <v>2994.88</v>
      </c>
      <c r="E10" s="24">
        <f t="shared" si="0"/>
        <v>326.1199999999999</v>
      </c>
      <c r="F10" s="25">
        <f t="shared" si="1"/>
        <v>0.9018006624510689</v>
      </c>
      <c r="G10" s="27" t="s">
        <v>23</v>
      </c>
      <c r="M10" s="33"/>
    </row>
    <row r="11" spans="1:7" s="2" customFormat="1" ht="33" customHeight="1">
      <c r="A11" s="11">
        <v>8</v>
      </c>
      <c r="B11" s="12" t="s">
        <v>24</v>
      </c>
      <c r="C11" s="13">
        <v>1026.87</v>
      </c>
      <c r="D11" s="14">
        <v>876.94</v>
      </c>
      <c r="E11" s="24">
        <f t="shared" si="0"/>
        <v>149.92999999999984</v>
      </c>
      <c r="F11" s="25">
        <f t="shared" si="1"/>
        <v>0.8539932026449308</v>
      </c>
      <c r="G11" s="27" t="s">
        <v>25</v>
      </c>
    </row>
    <row r="12" spans="1:7" s="2" customFormat="1" ht="33" customHeight="1">
      <c r="A12" s="11">
        <v>9</v>
      </c>
      <c r="B12" s="12" t="s">
        <v>26</v>
      </c>
      <c r="C12" s="13">
        <v>7862.52</v>
      </c>
      <c r="D12" s="14">
        <v>6571.66</v>
      </c>
      <c r="E12" s="24">
        <f t="shared" si="0"/>
        <v>1290.8600000000006</v>
      </c>
      <c r="F12" s="25">
        <f t="shared" si="1"/>
        <v>0.8358210853517701</v>
      </c>
      <c r="G12" s="29" t="s">
        <v>27</v>
      </c>
    </row>
    <row r="13" spans="1:7" s="2" customFormat="1" ht="33" customHeight="1">
      <c r="A13" s="11">
        <v>10</v>
      </c>
      <c r="B13" s="15" t="s">
        <v>28</v>
      </c>
      <c r="C13" s="13">
        <v>11295</v>
      </c>
      <c r="D13" s="14">
        <v>9341.69</v>
      </c>
      <c r="E13" s="24">
        <f t="shared" si="0"/>
        <v>1953.3099999999995</v>
      </c>
      <c r="F13" s="25">
        <f t="shared" si="1"/>
        <v>0.8270641876936698</v>
      </c>
      <c r="G13" s="26" t="s">
        <v>29</v>
      </c>
    </row>
    <row r="14" spans="1:7" s="2" customFormat="1" ht="33" customHeight="1">
      <c r="A14" s="11">
        <v>11</v>
      </c>
      <c r="B14" s="12" t="s">
        <v>30</v>
      </c>
      <c r="C14" s="13">
        <v>5187.22</v>
      </c>
      <c r="D14" s="14">
        <v>3892.49</v>
      </c>
      <c r="E14" s="24">
        <f t="shared" si="0"/>
        <v>1294.7300000000005</v>
      </c>
      <c r="F14" s="25">
        <f t="shared" si="1"/>
        <v>0.7504000215915267</v>
      </c>
      <c r="G14" s="26" t="s">
        <v>31</v>
      </c>
    </row>
    <row r="15" spans="1:7" s="2" customFormat="1" ht="33" customHeight="1">
      <c r="A15" s="11">
        <v>12</v>
      </c>
      <c r="B15" s="12" t="s">
        <v>32</v>
      </c>
      <c r="C15" s="13">
        <v>1432</v>
      </c>
      <c r="D15" s="14">
        <v>1013.82</v>
      </c>
      <c r="E15" s="24">
        <f t="shared" si="0"/>
        <v>418.17999999999995</v>
      </c>
      <c r="F15" s="25">
        <f t="shared" si="1"/>
        <v>0.7079748603351955</v>
      </c>
      <c r="G15" s="26" t="s">
        <v>33</v>
      </c>
    </row>
    <row r="16" spans="1:7" s="2" customFormat="1" ht="33" customHeight="1">
      <c r="A16" s="11">
        <v>13</v>
      </c>
      <c r="B16" s="12" t="s">
        <v>34</v>
      </c>
      <c r="C16" s="13">
        <v>9057</v>
      </c>
      <c r="D16" s="14">
        <v>6171.3</v>
      </c>
      <c r="E16" s="24">
        <f t="shared" si="0"/>
        <v>2885.7</v>
      </c>
      <c r="F16" s="25">
        <f t="shared" si="1"/>
        <v>0.6813845644253064</v>
      </c>
      <c r="G16" s="27" t="s">
        <v>35</v>
      </c>
    </row>
    <row r="17" spans="1:7" s="2" customFormat="1" ht="33" customHeight="1">
      <c r="A17" s="11">
        <v>14</v>
      </c>
      <c r="B17" s="15" t="s">
        <v>36</v>
      </c>
      <c r="C17" s="13">
        <v>224</v>
      </c>
      <c r="D17" s="14">
        <v>122.62</v>
      </c>
      <c r="E17" s="24">
        <f t="shared" si="0"/>
        <v>101.38</v>
      </c>
      <c r="F17" s="25">
        <f t="shared" si="1"/>
        <v>0.5474107142857143</v>
      </c>
      <c r="G17" s="27" t="s">
        <v>37</v>
      </c>
    </row>
    <row r="18" spans="1:7" s="1" customFormat="1" ht="33" customHeight="1">
      <c r="A18" s="16" t="s">
        <v>38</v>
      </c>
      <c r="B18" s="16"/>
      <c r="C18" s="42">
        <f>SUM(C4:C17)</f>
        <v>119653.29</v>
      </c>
      <c r="D18" s="42">
        <f>SUM(D4:D17)</f>
        <v>105160.92000000001</v>
      </c>
      <c r="E18" s="17">
        <f t="shared" si="0"/>
        <v>14492.36999999998</v>
      </c>
      <c r="F18" s="30">
        <f t="shared" si="1"/>
        <v>0.8788803049209931</v>
      </c>
      <c r="G18" s="31"/>
    </row>
    <row r="19" spans="1:7" s="1" customFormat="1" ht="33" customHeight="1">
      <c r="A19" s="18" t="s">
        <v>39</v>
      </c>
      <c r="B19" s="19"/>
      <c r="C19" s="43"/>
      <c r="D19" s="19"/>
      <c r="E19" s="19"/>
      <c r="F19" s="19"/>
      <c r="G19" s="32"/>
    </row>
    <row r="20" ht="39" customHeight="1"/>
  </sheetData>
  <sheetProtection/>
  <mergeCells count="5">
    <mergeCell ref="A1:G1"/>
    <mergeCell ref="A2:D2"/>
    <mergeCell ref="F2:G2"/>
    <mergeCell ref="A18:B18"/>
    <mergeCell ref="A19:G19"/>
  </mergeCells>
  <printOptions horizontalCentered="1"/>
  <pageMargins left="0.39305555555555555" right="0.11805555555555555" top="0.4722222222222222" bottom="0.03888888888888889" header="0.6298611111111111" footer="0.5118055555555555"/>
  <pageSetup fitToHeight="1" fitToWidth="1" horizontalDpi="600" verticalDpi="600" orientation="landscape" paperSize="9" scale="74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"/>
  <sheetViews>
    <sheetView zoomScaleSheetLayoutView="100" workbookViewId="0" topLeftCell="A1">
      <selection activeCell="A18" sqref="A18:G18"/>
    </sheetView>
  </sheetViews>
  <sheetFormatPr defaultColWidth="8.8515625" defaultRowHeight="12.75"/>
  <cols>
    <col min="1" max="1" width="8.8515625" style="3" customWidth="1"/>
    <col min="2" max="2" width="21.8515625" style="3" customWidth="1"/>
    <col min="3" max="3" width="14.28125" style="4" customWidth="1"/>
    <col min="4" max="4" width="15.7109375" style="4" customWidth="1"/>
    <col min="5" max="5" width="14.28125" style="4" customWidth="1"/>
    <col min="6" max="6" width="14.28125" style="5" customWidth="1"/>
    <col min="7" max="7" width="81.57421875" style="3" customWidth="1"/>
    <col min="8" max="12" width="8.8515625" style="3" customWidth="1"/>
    <col min="13" max="13" width="11.00390625" style="3" bestFit="1" customWidth="1"/>
    <col min="14" max="16384" width="8.8515625" style="3" customWidth="1"/>
  </cols>
  <sheetData>
    <row r="1" spans="1:7" ht="39.75" customHeight="1">
      <c r="A1" s="6" t="s">
        <v>40</v>
      </c>
      <c r="B1" s="6"/>
      <c r="C1" s="6"/>
      <c r="D1" s="6"/>
      <c r="E1" s="6"/>
      <c r="F1" s="6"/>
      <c r="G1" s="6"/>
    </row>
    <row r="2" spans="1:7" ht="28.5" customHeight="1">
      <c r="A2" s="7" t="s">
        <v>1</v>
      </c>
      <c r="B2" s="7"/>
      <c r="C2" s="7"/>
      <c r="D2" s="7"/>
      <c r="F2" s="20" t="s">
        <v>2</v>
      </c>
      <c r="G2" s="20"/>
    </row>
    <row r="3" spans="1:7" s="1" customFormat="1" ht="36" customHeight="1">
      <c r="A3" s="8" t="s">
        <v>3</v>
      </c>
      <c r="B3" s="8" t="s">
        <v>4</v>
      </c>
      <c r="C3" s="9" t="s">
        <v>5</v>
      </c>
      <c r="D3" s="10" t="s">
        <v>6</v>
      </c>
      <c r="E3" s="21" t="s">
        <v>41</v>
      </c>
      <c r="F3" s="22" t="s">
        <v>8</v>
      </c>
      <c r="G3" s="23" t="s">
        <v>9</v>
      </c>
    </row>
    <row r="4" spans="1:7" s="2" customFormat="1" ht="33" customHeight="1">
      <c r="A4" s="11">
        <v>1</v>
      </c>
      <c r="B4" s="12" t="s">
        <v>10</v>
      </c>
      <c r="C4" s="13">
        <v>6187.92</v>
      </c>
      <c r="D4" s="14">
        <v>6187.92</v>
      </c>
      <c r="E4" s="24">
        <f aca="true" t="shared" si="0" ref="E4:E17">C4-D4</f>
        <v>0</v>
      </c>
      <c r="F4" s="25">
        <f aca="true" t="shared" si="1" ref="F4:F17">D4/C4</f>
        <v>1</v>
      </c>
      <c r="G4" s="26" t="s">
        <v>42</v>
      </c>
    </row>
    <row r="5" spans="1:7" s="2" customFormat="1" ht="33" customHeight="1">
      <c r="A5" s="11">
        <v>2</v>
      </c>
      <c r="B5" s="12" t="s">
        <v>12</v>
      </c>
      <c r="C5" s="13">
        <v>164.5</v>
      </c>
      <c r="D5" s="14">
        <v>162.32</v>
      </c>
      <c r="E5" s="24">
        <f t="shared" si="0"/>
        <v>2.180000000000007</v>
      </c>
      <c r="F5" s="25">
        <f t="shared" si="1"/>
        <v>0.9867477203647416</v>
      </c>
      <c r="G5" s="27" t="s">
        <v>13</v>
      </c>
    </row>
    <row r="6" spans="1:7" s="2" customFormat="1" ht="33" customHeight="1">
      <c r="A6" s="11">
        <v>3</v>
      </c>
      <c r="B6" s="15" t="s">
        <v>43</v>
      </c>
      <c r="C6" s="13">
        <v>97.7</v>
      </c>
      <c r="D6" s="14">
        <v>96.2</v>
      </c>
      <c r="E6" s="24">
        <f t="shared" si="0"/>
        <v>1.5</v>
      </c>
      <c r="F6" s="25">
        <f t="shared" si="1"/>
        <v>0.984646878198567</v>
      </c>
      <c r="G6" s="27" t="s">
        <v>15</v>
      </c>
    </row>
    <row r="7" spans="1:13" s="2" customFormat="1" ht="33" customHeight="1">
      <c r="A7" s="11">
        <v>4</v>
      </c>
      <c r="B7" s="12" t="s">
        <v>16</v>
      </c>
      <c r="C7" s="13">
        <v>17706.56</v>
      </c>
      <c r="D7" s="14">
        <v>16940.26</v>
      </c>
      <c r="E7" s="24">
        <f t="shared" si="0"/>
        <v>766.3000000000029</v>
      </c>
      <c r="F7" s="25">
        <f t="shared" si="1"/>
        <v>0.9567222543509296</v>
      </c>
      <c r="G7" s="28" t="s">
        <v>17</v>
      </c>
      <c r="M7" s="33"/>
    </row>
    <row r="8" spans="1:7" s="2" customFormat="1" ht="33" customHeight="1">
      <c r="A8" s="11">
        <v>5</v>
      </c>
      <c r="B8" s="12" t="s">
        <v>18</v>
      </c>
      <c r="C8" s="13">
        <v>4237</v>
      </c>
      <c r="D8" s="14">
        <v>3963.68</v>
      </c>
      <c r="E8" s="24">
        <f t="shared" si="0"/>
        <v>273.32000000000016</v>
      </c>
      <c r="F8" s="25">
        <f t="shared" si="1"/>
        <v>0.9354920934623554</v>
      </c>
      <c r="G8" s="27" t="s">
        <v>19</v>
      </c>
    </row>
    <row r="9" spans="1:7" s="2" customFormat="1" ht="33" customHeight="1">
      <c r="A9" s="11">
        <v>6</v>
      </c>
      <c r="B9" s="12" t="s">
        <v>22</v>
      </c>
      <c r="C9" s="13">
        <v>3321</v>
      </c>
      <c r="D9" s="14">
        <v>2994.88</v>
      </c>
      <c r="E9" s="24">
        <f t="shared" si="0"/>
        <v>326.1199999999999</v>
      </c>
      <c r="F9" s="25">
        <f t="shared" si="1"/>
        <v>0.9018006624510689</v>
      </c>
      <c r="G9" s="27" t="s">
        <v>23</v>
      </c>
    </row>
    <row r="10" spans="1:13" s="2" customFormat="1" ht="33" customHeight="1">
      <c r="A10" s="11">
        <v>7</v>
      </c>
      <c r="B10" s="12" t="s">
        <v>24</v>
      </c>
      <c r="C10" s="13">
        <v>1026.87</v>
      </c>
      <c r="D10" s="14">
        <v>876.94</v>
      </c>
      <c r="E10" s="24">
        <f t="shared" si="0"/>
        <v>149.92999999999984</v>
      </c>
      <c r="F10" s="25">
        <f t="shared" si="1"/>
        <v>0.8539932026449308</v>
      </c>
      <c r="G10" s="27" t="s">
        <v>25</v>
      </c>
      <c r="M10" s="33"/>
    </row>
    <row r="11" spans="1:7" s="2" customFormat="1" ht="33" customHeight="1">
      <c r="A11" s="11">
        <v>8</v>
      </c>
      <c r="B11" s="12" t="s">
        <v>26</v>
      </c>
      <c r="C11" s="13">
        <v>7862.52</v>
      </c>
      <c r="D11" s="14">
        <v>6571.66</v>
      </c>
      <c r="E11" s="24">
        <f t="shared" si="0"/>
        <v>1290.8600000000006</v>
      </c>
      <c r="F11" s="25">
        <f t="shared" si="1"/>
        <v>0.8358210853517701</v>
      </c>
      <c r="G11" s="29" t="s">
        <v>27</v>
      </c>
    </row>
    <row r="12" spans="1:7" s="2" customFormat="1" ht="33" customHeight="1">
      <c r="A12" s="11">
        <v>9</v>
      </c>
      <c r="B12" s="15" t="s">
        <v>28</v>
      </c>
      <c r="C12" s="13">
        <v>11295</v>
      </c>
      <c r="D12" s="14">
        <v>9341.69</v>
      </c>
      <c r="E12" s="24">
        <f t="shared" si="0"/>
        <v>1953.3099999999995</v>
      </c>
      <c r="F12" s="25">
        <f t="shared" si="1"/>
        <v>0.8270641876936698</v>
      </c>
      <c r="G12" s="26" t="s">
        <v>29</v>
      </c>
    </row>
    <row r="13" spans="1:7" s="1" customFormat="1" ht="33" customHeight="1">
      <c r="A13" s="11">
        <v>10</v>
      </c>
      <c r="B13" s="12" t="s">
        <v>30</v>
      </c>
      <c r="C13" s="13">
        <v>5187.22</v>
      </c>
      <c r="D13" s="14">
        <v>3892.49</v>
      </c>
      <c r="E13" s="24">
        <f t="shared" si="0"/>
        <v>1294.7300000000005</v>
      </c>
      <c r="F13" s="25">
        <f t="shared" si="1"/>
        <v>0.7504000215915267</v>
      </c>
      <c r="G13" s="26" t="s">
        <v>31</v>
      </c>
    </row>
    <row r="14" spans="1:7" s="2" customFormat="1" ht="33" customHeight="1">
      <c r="A14" s="11">
        <v>11</v>
      </c>
      <c r="B14" s="12" t="s">
        <v>32</v>
      </c>
      <c r="C14" s="13">
        <v>1432</v>
      </c>
      <c r="D14" s="14">
        <v>1013.82</v>
      </c>
      <c r="E14" s="24">
        <f t="shared" si="0"/>
        <v>418.17999999999995</v>
      </c>
      <c r="F14" s="25">
        <f t="shared" si="1"/>
        <v>0.7079748603351955</v>
      </c>
      <c r="G14" s="26" t="s">
        <v>33</v>
      </c>
    </row>
    <row r="15" spans="1:7" s="2" customFormat="1" ht="28.5" customHeight="1">
      <c r="A15" s="11">
        <v>12</v>
      </c>
      <c r="B15" s="12" t="s">
        <v>44</v>
      </c>
      <c r="C15" s="13">
        <v>9057</v>
      </c>
      <c r="D15" s="14">
        <v>6171.3</v>
      </c>
      <c r="E15" s="24">
        <f t="shared" si="0"/>
        <v>2885.7</v>
      </c>
      <c r="F15" s="25">
        <f t="shared" si="1"/>
        <v>0.6813845644253064</v>
      </c>
      <c r="G15" s="27" t="s">
        <v>35</v>
      </c>
    </row>
    <row r="16" spans="1:7" s="2" customFormat="1" ht="28.5" customHeight="1">
      <c r="A16" s="11">
        <v>13</v>
      </c>
      <c r="B16" s="15" t="s">
        <v>36</v>
      </c>
      <c r="C16" s="13">
        <v>224</v>
      </c>
      <c r="D16" s="14">
        <v>122.62</v>
      </c>
      <c r="E16" s="24">
        <f t="shared" si="0"/>
        <v>101.38</v>
      </c>
      <c r="F16" s="25">
        <f t="shared" si="1"/>
        <v>0.5474107142857143</v>
      </c>
      <c r="G16" s="27" t="s">
        <v>37</v>
      </c>
    </row>
    <row r="17" spans="1:7" s="1" customFormat="1" ht="28.5" customHeight="1">
      <c r="A17" s="16" t="s">
        <v>45</v>
      </c>
      <c r="B17" s="16"/>
      <c r="C17" s="17">
        <f>SUM(C4:C16)</f>
        <v>67799.29000000001</v>
      </c>
      <c r="D17" s="17">
        <f>SUM(D4:D16)</f>
        <v>58335.780000000006</v>
      </c>
      <c r="E17" s="17">
        <f t="shared" si="0"/>
        <v>9463.510000000002</v>
      </c>
      <c r="F17" s="30">
        <f t="shared" si="1"/>
        <v>0.860418744798065</v>
      </c>
      <c r="G17" s="31"/>
    </row>
    <row r="18" spans="1:7" s="1" customFormat="1" ht="30" customHeight="1">
      <c r="A18" s="18" t="s">
        <v>39</v>
      </c>
      <c r="B18" s="19"/>
      <c r="C18" s="19"/>
      <c r="D18" s="19"/>
      <c r="E18" s="19"/>
      <c r="F18" s="19"/>
      <c r="G18" s="32"/>
    </row>
    <row r="19" ht="39" customHeight="1"/>
  </sheetData>
  <sheetProtection/>
  <mergeCells count="5">
    <mergeCell ref="A1:G1"/>
    <mergeCell ref="A2:D2"/>
    <mergeCell ref="F2:G2"/>
    <mergeCell ref="A17:B17"/>
    <mergeCell ref="A18:G18"/>
  </mergeCells>
  <printOptions horizontalCentered="1"/>
  <pageMargins left="0.39305555555555555" right="0.11805555555555555" top="0.9875" bottom="0.03888888888888889" header="0.3145833333333333" footer="0.07847222222222222"/>
  <pageSetup fitToHeight="1" fitToWidth="1" horizontalDpi="600" verticalDpi="600" orientation="portrait" paperSize="9" scale="6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kylin</cp:lastModifiedBy>
  <dcterms:created xsi:type="dcterms:W3CDTF">2021-10-13T23:50:28Z</dcterms:created>
  <dcterms:modified xsi:type="dcterms:W3CDTF">2023-12-28T14:18:57Z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2052-11.8.2.9864</vt:lpwstr>
  </property>
  <property fmtid="{D5CDD505-2E9C-101B-9397-08002B2CF9AE}" pid="3" name="I">
    <vt:lpwstr>06051A9FE5084A21BAD55603A5413970</vt:lpwstr>
  </property>
  <property fmtid="{D5CDD505-2E9C-101B-9397-08002B2CF9AE}" pid="4" name="퀀_generated_2.-2147483648">
    <vt:i4>2052</vt:i4>
  </property>
</Properties>
</file>