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<sst xmlns="http://schemas.openxmlformats.org/spreadsheetml/2006/main" count="45" uniqueCount="29">
  <si>
    <t>2019年“扶贫保”产业险2月份公示汇总表</t>
  </si>
  <si>
    <t>单位：吴忠市红寺堡区农业农村局                                                                  单位:头/只/亩/元</t>
  </si>
  <si>
    <t>序号</t>
  </si>
  <si>
    <t>村名</t>
  </si>
  <si>
    <t>标的名称</t>
  </si>
  <si>
    <t>承保户数</t>
  </si>
  <si>
    <t>承保数量</t>
  </si>
  <si>
    <t>总保费</t>
  </si>
  <si>
    <t>自治区补贴</t>
  </si>
  <si>
    <t>其他补贴</t>
  </si>
  <si>
    <t>农户自交</t>
  </si>
  <si>
    <t>备注</t>
  </si>
  <si>
    <t>大河乡</t>
  </si>
  <si>
    <t>红崖村</t>
  </si>
  <si>
    <t>肉牛</t>
  </si>
  <si>
    <t>合计</t>
  </si>
  <si>
    <t>平岭子村</t>
  </si>
  <si>
    <t>柳泉乡</t>
  </si>
  <si>
    <t>水套村</t>
  </si>
  <si>
    <t>羊坊滩村</t>
  </si>
  <si>
    <t>太阳山镇</t>
  </si>
  <si>
    <t>买河村</t>
  </si>
  <si>
    <t>田原村</t>
  </si>
  <si>
    <t>新庄集乡</t>
  </si>
  <si>
    <t>西源村</t>
  </si>
  <si>
    <t>基础母牛</t>
  </si>
  <si>
    <t>向阳村</t>
  </si>
  <si>
    <t>基础母羊</t>
  </si>
  <si>
    <t xml:space="preserve">    分管领导（签字）：                                                    站室负责人（签字）：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</si>
</sst>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;[Red]\-0.00\ "/>
    <numFmt numFmtId="177" formatCode="0.00_);[Red]\(0.00\)"/>
    <numFmt numFmtId="178" formatCode="0.00_ "/>
    <numFmt numFmtId="179" formatCode="0.00_);\(0.00\)"/>
  </numFmts>
  <fonts count="32">
    <font>
      <sz val="11"/>
      <color theme="1"/>
      <name val="宋体"/>
      <charset val="134"/>
      <scheme val="minor"/>
    </font>
    <font>
      <b/>
      <sz val="24"/>
      <color theme="1"/>
      <name val="仿宋_GB2312"/>
      <charset val="134"/>
    </font>
    <font>
      <sz val="12"/>
      <name val="宋体"/>
      <charset val="134"/>
    </font>
    <font>
      <sz val="20"/>
      <name val="宋体"/>
      <charset val="134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6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A1" sqref="A1:K1"/>
    </sheetView>
  </sheetViews>
  <sheetFormatPr defaultColWidth="9" defaultRowHeight="13.5"/>
  <cols>
    <col min="1" max="1" width="6.25" style="2" customWidth="1"/>
    <col min="2" max="2" width="10.125" style="2" customWidth="1"/>
    <col min="3" max="3" width="15" style="2" customWidth="1"/>
    <col min="4" max="4" width="15.375" style="2" customWidth="1"/>
    <col min="5" max="6" width="9" style="2"/>
    <col min="7" max="7" width="12.125" style="2" customWidth="1"/>
    <col min="8" max="8" width="9.375" style="2"/>
    <col min="9" max="9" width="16.75" style="2" customWidth="1"/>
    <col min="10" max="10" width="13.75" style="2" customWidth="1"/>
    <col min="11" max="11" width="9" style="2"/>
    <col min="12" max="16384" width="9" style="1"/>
  </cols>
  <sheetData>
    <row r="1" s="1" customFormat="1" ht="31.5" spans="1:11">
      <c r="A1" s="3" t="s">
        <v>0</v>
      </c>
      <c r="B1" s="3"/>
      <c r="C1" s="4"/>
      <c r="D1" s="4"/>
      <c r="E1" s="4"/>
      <c r="F1" s="4"/>
      <c r="G1" s="4"/>
      <c r="H1" s="5"/>
      <c r="I1" s="23"/>
      <c r="J1" s="23"/>
      <c r="K1" s="4"/>
    </row>
    <row r="2" s="1" customForma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4"/>
    </row>
    <row r="3" s="1" customFormat="1" ht="31" customHeight="1" spans="1:11">
      <c r="A3" s="7" t="s">
        <v>2</v>
      </c>
      <c r="B3" s="8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9" t="s">
        <v>8</v>
      </c>
      <c r="I3" s="25" t="s">
        <v>9</v>
      </c>
      <c r="J3" s="25" t="s">
        <v>10</v>
      </c>
      <c r="K3" s="7" t="s">
        <v>11</v>
      </c>
    </row>
    <row r="4" s="1" customFormat="1" ht="31" customHeight="1" spans="1:11">
      <c r="A4" s="7">
        <v>1</v>
      </c>
      <c r="B4" s="10" t="s">
        <v>12</v>
      </c>
      <c r="C4" s="11" t="s">
        <v>13</v>
      </c>
      <c r="D4" s="11" t="s">
        <v>14</v>
      </c>
      <c r="E4" s="7">
        <v>17</v>
      </c>
      <c r="F4" s="7">
        <v>38</v>
      </c>
      <c r="G4" s="7">
        <f>F4*420</f>
        <v>15960</v>
      </c>
      <c r="H4" s="9">
        <v>0</v>
      </c>
      <c r="I4" s="26">
        <f>G4*95%</f>
        <v>15162</v>
      </c>
      <c r="J4" s="26">
        <f>G4*5%</f>
        <v>798</v>
      </c>
      <c r="K4" s="7"/>
    </row>
    <row r="5" s="1" customFormat="1" ht="31" customHeight="1" spans="1:11">
      <c r="A5" s="7"/>
      <c r="B5" s="10"/>
      <c r="C5" s="11"/>
      <c r="D5" s="12" t="s">
        <v>15</v>
      </c>
      <c r="E5" s="12">
        <f t="shared" ref="E5:I5" si="0">SUM(E4)</f>
        <v>17</v>
      </c>
      <c r="F5" s="12">
        <f t="shared" si="0"/>
        <v>38</v>
      </c>
      <c r="G5" s="13">
        <f t="shared" si="0"/>
        <v>15960</v>
      </c>
      <c r="H5" s="14">
        <f t="shared" si="0"/>
        <v>0</v>
      </c>
      <c r="I5" s="27">
        <f t="shared" si="0"/>
        <v>15162</v>
      </c>
      <c r="J5" s="27">
        <f>G5*5%</f>
        <v>798</v>
      </c>
      <c r="K5" s="7"/>
    </row>
    <row r="6" s="1" customFormat="1" ht="31" customHeight="1" spans="1:11">
      <c r="A6" s="7">
        <v>2</v>
      </c>
      <c r="B6" s="10"/>
      <c r="C6" s="11" t="s">
        <v>16</v>
      </c>
      <c r="D6" s="11" t="s">
        <v>14</v>
      </c>
      <c r="E6" s="7">
        <v>11</v>
      </c>
      <c r="F6" s="7">
        <v>23</v>
      </c>
      <c r="G6" s="7">
        <v>9660</v>
      </c>
      <c r="H6" s="7">
        <v>0</v>
      </c>
      <c r="I6" s="7">
        <v>9177</v>
      </c>
      <c r="J6" s="7">
        <v>483</v>
      </c>
      <c r="K6" s="7"/>
    </row>
    <row r="7" s="1" customFormat="1" ht="31" customHeight="1" spans="1:11">
      <c r="A7" s="7"/>
      <c r="B7" s="10"/>
      <c r="C7" s="11"/>
      <c r="D7" s="12" t="s">
        <v>15</v>
      </c>
      <c r="E7" s="12">
        <f t="shared" ref="E7:J7" si="1">SUM(E6)</f>
        <v>11</v>
      </c>
      <c r="F7" s="12">
        <f t="shared" si="1"/>
        <v>23</v>
      </c>
      <c r="G7" s="12">
        <f t="shared" si="1"/>
        <v>9660</v>
      </c>
      <c r="H7" s="12">
        <f t="shared" si="1"/>
        <v>0</v>
      </c>
      <c r="I7" s="12">
        <f t="shared" si="1"/>
        <v>9177</v>
      </c>
      <c r="J7" s="12">
        <f t="shared" si="1"/>
        <v>483</v>
      </c>
      <c r="K7" s="12"/>
    </row>
    <row r="8" s="1" customFormat="1" ht="31" customHeight="1" spans="1:11">
      <c r="A8" s="7">
        <v>3</v>
      </c>
      <c r="B8" s="10" t="s">
        <v>17</v>
      </c>
      <c r="C8" s="11" t="s">
        <v>18</v>
      </c>
      <c r="D8" s="11" t="s">
        <v>14</v>
      </c>
      <c r="E8" s="7">
        <v>8</v>
      </c>
      <c r="F8" s="7">
        <v>20</v>
      </c>
      <c r="G8" s="7">
        <v>8400</v>
      </c>
      <c r="H8" s="7">
        <v>0</v>
      </c>
      <c r="I8" s="7">
        <v>7980</v>
      </c>
      <c r="J8" s="7">
        <v>420</v>
      </c>
      <c r="K8" s="7"/>
    </row>
    <row r="9" s="1" customFormat="1" ht="31" customHeight="1" spans="1:11">
      <c r="A9" s="7"/>
      <c r="B9" s="10"/>
      <c r="C9" s="11"/>
      <c r="D9" s="12" t="s">
        <v>15</v>
      </c>
      <c r="E9" s="12">
        <f t="shared" ref="E9:J9" si="2">SUM(E8)</f>
        <v>8</v>
      </c>
      <c r="F9" s="12">
        <f t="shared" si="2"/>
        <v>20</v>
      </c>
      <c r="G9" s="12">
        <f t="shared" si="2"/>
        <v>8400</v>
      </c>
      <c r="H9" s="12">
        <f t="shared" si="2"/>
        <v>0</v>
      </c>
      <c r="I9" s="12">
        <f t="shared" si="2"/>
        <v>7980</v>
      </c>
      <c r="J9" s="12">
        <f t="shared" si="2"/>
        <v>420</v>
      </c>
      <c r="K9" s="12"/>
    </row>
    <row r="10" s="1" customFormat="1" ht="31" customHeight="1" spans="1:11">
      <c r="A10" s="7">
        <v>4</v>
      </c>
      <c r="B10" s="10"/>
      <c r="C10" s="11" t="s">
        <v>19</v>
      </c>
      <c r="D10" s="11" t="s">
        <v>14</v>
      </c>
      <c r="E10" s="7">
        <v>58</v>
      </c>
      <c r="F10" s="7">
        <v>114</v>
      </c>
      <c r="G10" s="7">
        <v>47880</v>
      </c>
      <c r="H10" s="7">
        <v>0</v>
      </c>
      <c r="I10" s="7">
        <v>45486</v>
      </c>
      <c r="J10" s="7">
        <v>2394</v>
      </c>
      <c r="K10" s="7"/>
    </row>
    <row r="11" s="1" customFormat="1" ht="31" customHeight="1" spans="1:11">
      <c r="A11" s="7"/>
      <c r="B11" s="10"/>
      <c r="C11" s="11"/>
      <c r="D11" s="12" t="s">
        <v>15</v>
      </c>
      <c r="E11" s="12">
        <f t="shared" ref="E11:J11" si="3">SUM(E10)</f>
        <v>58</v>
      </c>
      <c r="F11" s="12">
        <f t="shared" si="3"/>
        <v>114</v>
      </c>
      <c r="G11" s="12">
        <f t="shared" si="3"/>
        <v>47880</v>
      </c>
      <c r="H11" s="12">
        <f t="shared" si="3"/>
        <v>0</v>
      </c>
      <c r="I11" s="12">
        <f t="shared" si="3"/>
        <v>45486</v>
      </c>
      <c r="J11" s="12">
        <f t="shared" si="3"/>
        <v>2394</v>
      </c>
      <c r="K11" s="12"/>
    </row>
    <row r="12" s="1" customFormat="1" ht="31" customHeight="1" spans="1:11">
      <c r="A12" s="7">
        <v>5</v>
      </c>
      <c r="B12" s="15" t="s">
        <v>20</v>
      </c>
      <c r="C12" s="11" t="s">
        <v>21</v>
      </c>
      <c r="D12" s="11" t="s">
        <v>14</v>
      </c>
      <c r="E12" s="7">
        <v>10</v>
      </c>
      <c r="F12" s="7">
        <v>30</v>
      </c>
      <c r="G12" s="7">
        <v>12600</v>
      </c>
      <c r="H12" s="7">
        <v>0</v>
      </c>
      <c r="I12" s="7">
        <v>11970</v>
      </c>
      <c r="J12" s="7">
        <v>630</v>
      </c>
      <c r="K12" s="7"/>
    </row>
    <row r="13" s="1" customFormat="1" ht="31" customHeight="1" spans="1:11">
      <c r="A13" s="7"/>
      <c r="B13" s="15"/>
      <c r="C13" s="11"/>
      <c r="D13" s="12" t="s">
        <v>15</v>
      </c>
      <c r="E13" s="12">
        <f t="shared" ref="E13:J13" si="4">SUM(E12)</f>
        <v>10</v>
      </c>
      <c r="F13" s="12">
        <f t="shared" si="4"/>
        <v>30</v>
      </c>
      <c r="G13" s="12">
        <f t="shared" si="4"/>
        <v>12600</v>
      </c>
      <c r="H13" s="12">
        <f t="shared" si="4"/>
        <v>0</v>
      </c>
      <c r="I13" s="12">
        <f t="shared" si="4"/>
        <v>11970</v>
      </c>
      <c r="J13" s="12">
        <f t="shared" si="4"/>
        <v>630</v>
      </c>
      <c r="K13" s="12"/>
    </row>
    <row r="14" s="1" customFormat="1" ht="31" customHeight="1" spans="1:11">
      <c r="A14" s="7">
        <v>6</v>
      </c>
      <c r="B14" s="15"/>
      <c r="C14" s="11" t="s">
        <v>22</v>
      </c>
      <c r="D14" s="11" t="s">
        <v>14</v>
      </c>
      <c r="E14" s="7">
        <v>10</v>
      </c>
      <c r="F14" s="7">
        <v>15</v>
      </c>
      <c r="G14" s="7">
        <v>6300</v>
      </c>
      <c r="H14" s="7">
        <v>0</v>
      </c>
      <c r="I14" s="7">
        <v>5985</v>
      </c>
      <c r="J14" s="7">
        <v>315</v>
      </c>
      <c r="K14" s="7"/>
    </row>
    <row r="15" s="1" customFormat="1" ht="31" customHeight="1" spans="1:11">
      <c r="A15" s="7"/>
      <c r="B15" s="15"/>
      <c r="C15" s="11"/>
      <c r="D15" s="12" t="s">
        <v>15</v>
      </c>
      <c r="E15" s="12">
        <f t="shared" ref="E15:J15" si="5">SUM(E14)</f>
        <v>10</v>
      </c>
      <c r="F15" s="12">
        <f t="shared" si="5"/>
        <v>15</v>
      </c>
      <c r="G15" s="12">
        <f t="shared" si="5"/>
        <v>6300</v>
      </c>
      <c r="H15" s="12">
        <f t="shared" si="5"/>
        <v>0</v>
      </c>
      <c r="I15" s="12">
        <f t="shared" si="5"/>
        <v>5985</v>
      </c>
      <c r="J15" s="12">
        <f t="shared" si="5"/>
        <v>315</v>
      </c>
      <c r="K15" s="12"/>
    </row>
    <row r="16" s="1" customFormat="1" ht="31" customHeight="1" spans="1:11">
      <c r="A16" s="7">
        <v>7</v>
      </c>
      <c r="B16" s="16" t="s">
        <v>23</v>
      </c>
      <c r="C16" s="17" t="s">
        <v>24</v>
      </c>
      <c r="D16" s="17" t="s">
        <v>14</v>
      </c>
      <c r="E16" s="7">
        <v>11</v>
      </c>
      <c r="F16" s="7">
        <v>17</v>
      </c>
      <c r="G16" s="7">
        <v>7140</v>
      </c>
      <c r="H16" s="7">
        <v>0</v>
      </c>
      <c r="I16" s="7">
        <v>6783</v>
      </c>
      <c r="J16" s="7">
        <v>357</v>
      </c>
      <c r="K16" s="7"/>
    </row>
    <row r="17" s="1" customFormat="1" ht="31" customHeight="1" spans="1:11">
      <c r="A17" s="7"/>
      <c r="B17" s="16"/>
      <c r="C17" s="17"/>
      <c r="D17" s="18" t="s">
        <v>25</v>
      </c>
      <c r="E17" s="18">
        <v>15</v>
      </c>
      <c r="F17" s="18">
        <v>41</v>
      </c>
      <c r="G17" s="18">
        <v>10045</v>
      </c>
      <c r="H17" s="18">
        <v>3074.7745</v>
      </c>
      <c r="I17" s="18">
        <v>6621.714225</v>
      </c>
      <c r="J17" s="18">
        <v>348.511275</v>
      </c>
      <c r="K17" s="28"/>
    </row>
    <row r="18" s="1" customFormat="1" ht="31" customHeight="1" spans="1:11">
      <c r="A18" s="7"/>
      <c r="B18" s="16"/>
      <c r="C18" s="17"/>
      <c r="D18" s="18" t="s">
        <v>15</v>
      </c>
      <c r="E18" s="18">
        <f t="shared" ref="E18:J18" si="6">SUM(E16:E17)</f>
        <v>26</v>
      </c>
      <c r="F18" s="18">
        <f t="shared" si="6"/>
        <v>58</v>
      </c>
      <c r="G18" s="18">
        <f t="shared" si="6"/>
        <v>17185</v>
      </c>
      <c r="H18" s="18">
        <f t="shared" si="6"/>
        <v>3074.7745</v>
      </c>
      <c r="I18" s="18">
        <f t="shared" si="6"/>
        <v>13404.714225</v>
      </c>
      <c r="J18" s="18">
        <f t="shared" si="6"/>
        <v>705.511275</v>
      </c>
      <c r="K18" s="29"/>
    </row>
    <row r="19" s="1" customFormat="1" ht="31" customHeight="1" spans="1:11">
      <c r="A19" s="7">
        <v>8</v>
      </c>
      <c r="B19" s="16"/>
      <c r="C19" s="17" t="s">
        <v>26</v>
      </c>
      <c r="D19" s="17" t="s">
        <v>14</v>
      </c>
      <c r="E19" s="7">
        <v>9</v>
      </c>
      <c r="F19" s="7">
        <v>24</v>
      </c>
      <c r="G19" s="7">
        <v>10080</v>
      </c>
      <c r="H19" s="7">
        <v>0</v>
      </c>
      <c r="I19" s="7">
        <v>9576</v>
      </c>
      <c r="J19" s="7">
        <v>504</v>
      </c>
      <c r="K19" s="7"/>
    </row>
    <row r="20" s="1" customFormat="1" ht="31" customHeight="1" spans="1:11">
      <c r="A20" s="7"/>
      <c r="B20" s="16"/>
      <c r="C20" s="17"/>
      <c r="D20" s="18" t="s">
        <v>25</v>
      </c>
      <c r="E20" s="19">
        <v>3</v>
      </c>
      <c r="F20" s="19">
        <v>7</v>
      </c>
      <c r="G20" s="19">
        <v>1715</v>
      </c>
      <c r="H20" s="19">
        <v>524.9615</v>
      </c>
      <c r="I20" s="19">
        <v>1130.54</v>
      </c>
      <c r="J20" s="19">
        <v>59.5</v>
      </c>
      <c r="K20" s="19"/>
    </row>
    <row r="21" s="1" customFormat="1" ht="31" customHeight="1" spans="1:11">
      <c r="A21" s="7"/>
      <c r="B21" s="16"/>
      <c r="C21" s="17"/>
      <c r="D21" s="17" t="s">
        <v>27</v>
      </c>
      <c r="E21" s="7">
        <v>12</v>
      </c>
      <c r="F21" s="7">
        <v>138</v>
      </c>
      <c r="G21" s="7">
        <v>4140</v>
      </c>
      <c r="H21" s="7">
        <v>2070</v>
      </c>
      <c r="I21" s="7">
        <v>1966.5</v>
      </c>
      <c r="J21" s="7">
        <v>103.5</v>
      </c>
      <c r="K21" s="7"/>
    </row>
    <row r="22" s="1" customFormat="1" ht="31" customHeight="1" spans="1:11">
      <c r="A22" s="7"/>
      <c r="B22" s="16"/>
      <c r="C22" s="17"/>
      <c r="D22" s="18" t="s">
        <v>15</v>
      </c>
      <c r="E22" s="18">
        <f t="shared" ref="E22:J22" si="7">SUM(E19:E21)</f>
        <v>24</v>
      </c>
      <c r="F22" s="18">
        <f t="shared" si="7"/>
        <v>169</v>
      </c>
      <c r="G22" s="18">
        <f t="shared" si="7"/>
        <v>15935</v>
      </c>
      <c r="H22" s="18">
        <f t="shared" si="7"/>
        <v>2594.9615</v>
      </c>
      <c r="I22" s="18">
        <f t="shared" si="7"/>
        <v>12673.04</v>
      </c>
      <c r="J22" s="18">
        <f t="shared" si="7"/>
        <v>667</v>
      </c>
      <c r="K22" s="29"/>
    </row>
    <row r="23" s="1" customFormat="1" ht="29" customHeight="1" spans="1:11">
      <c r="A23" s="20" t="s">
        <v>15</v>
      </c>
      <c r="B23" s="20"/>
      <c r="C23" s="20"/>
      <c r="D23" s="20">
        <v>164</v>
      </c>
      <c r="E23" s="20">
        <v>164</v>
      </c>
      <c r="F23" s="20">
        <v>467</v>
      </c>
      <c r="G23" s="20">
        <v>133920</v>
      </c>
      <c r="H23" s="20">
        <v>5669.74</v>
      </c>
      <c r="I23" s="20">
        <v>121837.75</v>
      </c>
      <c r="J23" s="20">
        <v>6412.51</v>
      </c>
      <c r="K23" s="30"/>
    </row>
    <row r="24" s="1" customFormat="1" ht="33" customHeight="1" spans="1:11">
      <c r="A24" s="21" t="s">
        <v>28</v>
      </c>
      <c r="B24" s="22"/>
      <c r="C24" s="22"/>
      <c r="D24" s="22"/>
      <c r="E24" s="22"/>
      <c r="F24" s="22"/>
      <c r="G24" s="22"/>
      <c r="H24" s="22"/>
      <c r="I24" s="22"/>
      <c r="J24" s="22"/>
      <c r="K24" s="31"/>
    </row>
  </sheetData>
  <mergeCells count="24">
    <mergeCell ref="A1:K1"/>
    <mergeCell ref="A2:K2"/>
    <mergeCell ref="A23:C23"/>
    <mergeCell ref="A24:K24"/>
    <mergeCell ref="A4:A5"/>
    <mergeCell ref="A6:A7"/>
    <mergeCell ref="A8:A9"/>
    <mergeCell ref="A10:A11"/>
    <mergeCell ref="A12:A13"/>
    <mergeCell ref="A14:A15"/>
    <mergeCell ref="A16:A18"/>
    <mergeCell ref="A19:A22"/>
    <mergeCell ref="B4:B7"/>
    <mergeCell ref="B8:B11"/>
    <mergeCell ref="B12:B15"/>
    <mergeCell ref="B16:B22"/>
    <mergeCell ref="C4:C5"/>
    <mergeCell ref="C6:C7"/>
    <mergeCell ref="C8:C9"/>
    <mergeCell ref="C10:C11"/>
    <mergeCell ref="C12:C13"/>
    <mergeCell ref="C14:C15"/>
    <mergeCell ref="C16:C18"/>
    <mergeCell ref="C19:C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右眸°　　Remnant</cp:lastModifiedBy>
  <dcterms:created xsi:type="dcterms:W3CDTF">2019-12-09T02:22:00Z</dcterms:created>
  <dcterms:modified xsi:type="dcterms:W3CDTF">2019-12-09T06:01:05Z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